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1\Q4\Press release\"/>
    </mc:Choice>
  </mc:AlternateContent>
  <xr:revisionPtr revIDLastSave="0" documentId="13_ncr:1_{4055AA1A-580D-4E23-9DA5-E517DACAEFC1}" xr6:coauthVersionLast="47" xr6:coauthVersionMax="47" xr10:uidLastSave="{00000000-0000-0000-0000-000000000000}"/>
  <bookViews>
    <workbookView xWindow="-28920" yWindow="-2940" windowWidth="29040" windowHeight="15840" firstSheet="2" activeTab="7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Free cash flow" sheetId="9" r:id="rId6"/>
    <sheet name="Guidance Non-GAAP net income" sheetId="3" r:id="rId7"/>
    <sheet name="Guidance Free cash flow" sheetId="11" r:id="rId8"/>
  </sheets>
  <externalReferences>
    <externalReference r:id="rId9"/>
  </externalReferences>
  <definedNames>
    <definedName name="_606_2018_Table" localSheetId="5">'Free cash flow'!#REF!</definedName>
    <definedName name="_606_2018_Table">Non_GAAP_NI!#REF!</definedName>
    <definedName name="_Order1" hidden="1">255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2" hidden="1">#REF!</definedName>
    <definedName name="_RIVff3f98c6de364ca4bed1b0b672181238" hidden="1">#REF!</definedName>
    <definedName name="adjusted_ebitda_current">[1]PR_Narrative!$B$16</definedName>
    <definedName name="adjusted_ebitda_prior">[1]PR_Narrative!$B$17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FN_StockBasedCompensation_T5">#REF!</definedName>
    <definedName name="FN_StockBasedCompensation_T6" localSheetId="2">#REF!</definedName>
    <definedName name="FN_StockBasedCompensation_T6">#REF!</definedName>
    <definedName name="free_cash_flow_current">[1]PR_Narrative!$B$29</definedName>
    <definedName name="free_cash_flow_prior">[1]PR_Narrative!$B$30</definedName>
    <definedName name="FS_Balance_Sheet">Balance_Sheet!$A$1:$E$42</definedName>
    <definedName name="FS_Cash_Flow">Cash_Flow!$A$1:$E$41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net_income_loss_current">[1]PR_Narrative!$B$9</definedName>
    <definedName name="net_income_loss_prior">[1]PR_Narrative!$B$10</definedName>
    <definedName name="non_gaap_net_income_loss_current">[1]PR_Narrative!$B$22</definedName>
    <definedName name="non_gaap_net_income_loss_prior">[1]PR_Narrative!$B$23</definedName>
    <definedName name="non_gaap_software_product_revenue__current">[1]PR_Narrative!#REF!</definedName>
    <definedName name="non_gaap_software_product_revenue_percentage">[1]PR_Narrative!#REF!</definedName>
    <definedName name="non_gaap_software_product_revenue_prior">[1]PR_Narrative!#REF!</definedName>
    <definedName name="Non_GAAP_SoftwareProduct_Revenue" localSheetId="5">'Free cash flow'!#REF!</definedName>
    <definedName name="Non_GAAP_SoftwareProduct_Revenue">Non_GAAP_NI!#REF!</definedName>
    <definedName name="Non_GAAP_Total_Revenue" localSheetId="5">'Free cash flow'!#REF!</definedName>
    <definedName name="Non_GAAP_Total_Revenue">Non_GAAP_NI!#REF!</definedName>
    <definedName name="non_gaap_total_revenue_current">[1]PR_Narrative!#REF!</definedName>
    <definedName name="non_gaap_total_revenue_percentage">[1]PR_Narrative!#REF!</definedName>
    <definedName name="non_gaap_total_revenue_prior">[1]PR_Narrative!#REF!</definedName>
    <definedName name="PR_ADJ_EBITDA_T" localSheetId="5">'Free cash flow'!#REF!</definedName>
    <definedName name="PR_ADJ_EBITDA_T">Non_GAAP_NI!#REF!</definedName>
    <definedName name="PR_AETable" localSheetId="5">'Free cash flow'!#REF!</definedName>
    <definedName name="PR_AETable">Non_GAAP_NI!#REF!</definedName>
    <definedName name="PR_Free_cash_flow" localSheetId="5">'Free cash flow'!#REF!</definedName>
    <definedName name="PR_Free_cash_flow">Non_GAAP_NI!#REF!</definedName>
    <definedName name="PR_Guidance_ADJ_EBITDA">'Guidance Non-GAAP net income'!#REF!</definedName>
    <definedName name="PR_Guidance_Non_GAAP_NI">'Guidance Non-GAAP net income'!#REF!</definedName>
    <definedName name="PR_Guidance_NonGAAP_Sofware_Prod_Rev">'Guidance Non-GAAP net income'!#REF!</definedName>
    <definedName name="PR_Guidance_NonGAAP_Tot_Rev">'Guidance Non-GAAP net income'!#REF!</definedName>
    <definedName name="PR_guidance_summary">Guidance_summary!$A$2:$I$7</definedName>
    <definedName name="PR_Modified_Adj_EBITDA">Statements_Of_Operation!#REF!</definedName>
    <definedName name="PR_Non_GAAP_NI" localSheetId="5">'Free cash flow'!#REF!</definedName>
    <definedName name="PR_Non_GAAP_NI">Non_GAAP_NI!$A$1:$E$1</definedName>
    <definedName name="PR_SBC_table">Statements_Of_Operation!#REF!</definedName>
    <definedName name="PR_Statements_Of_Operation" localSheetId="2">Statements_Of_Operation!$A$1:$E$38</definedName>
    <definedName name="Software_Product_Revenue_current">[1]PR_Narrative!$B$3</definedName>
    <definedName name="Software_Product_Revenue_prior">[1]PR_Narrative!$B$4</definedName>
    <definedName name="t" localSheetId="2" hidden="1">#REF!</definedName>
    <definedName name="t" hidden="1">#REF!</definedName>
    <definedName name="TextRefCopyRangeCount" hidden="1">14</definedName>
    <definedName name="total_revenue_current">[1]PR_Narrative!$B$6</definedName>
    <definedName name="total_revenue_prior">[1]PR_Narrative!$B$7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G3" i="3"/>
  <c r="I3" i="1"/>
  <c r="G3" i="1"/>
  <c r="I2" i="4"/>
  <c r="G2" i="4"/>
</calcChain>
</file>

<file path=xl/sharedStrings.xml><?xml version="1.0" encoding="utf-8"?>
<sst xmlns="http://schemas.openxmlformats.org/spreadsheetml/2006/main" count="203" uniqueCount="158">
  <si>
    <t>(Unaudited)</t>
  </si>
  <si>
    <t>(in thousands, except per share amounts)</t>
  </si>
  <si>
    <t>Stock-based compensation expense</t>
  </si>
  <si>
    <t>Amortization of intangible assets</t>
  </si>
  <si>
    <t>GAAP diluted shares outstanding:</t>
  </si>
  <si>
    <t>Non-GAAP diluted shares outstanding: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</si>
  <si>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</si>
  <si>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</si>
  <si>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</si>
  <si>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</si>
  <si>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</si>
  <si>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</si>
  <si>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</si>
  <si>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(in millions)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</si>
  <si>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</si>
  <si>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</si>
  <si>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</si>
  <si>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</si>
  <si>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</si>
  <si>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</si>
  <si>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</si>
  <si>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</si>
  <si>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</si>
  <si>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</si>
  <si>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</si>
  <si>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</si>
  <si>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</si>
  <si>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</si>
  <si>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</si>
  <si>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</si>
  <si>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</si>
  <si>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</si>
  <si>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</si>
  <si>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</si>
  <si>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</si>
  <si>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</si>
  <si>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</si>
  <si>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</si>
  <si>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</si>
  <si>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</si>
  <si>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</si>
  <si>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</si>
  <si>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</si>
  <si>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</si>
  <si>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</si>
  <si>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</si>
  <si>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</si>
  <si>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</si>
  <si>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</si>
  <si>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</si>
  <si>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</si>
  <si>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</si>
  <si>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</si>
  <si>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</si>
  <si>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</si>
  <si>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Current portion of long-term debt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</si>
  <si>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</si>
  <si>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</si>
  <si>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</si>
  <si>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</si>
  <si>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</si>
  <si>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</si>
  <si>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</si>
  <si>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</si>
  <si>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</si>
  <si>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</si>
  <si>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</si>
  <si>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</si>
  <si>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</si>
  <si>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</si>
  <si>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</si>
  <si>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</si>
  <si>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</si>
  <si>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</si>
  <si>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</si>
  <si>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Provision for credit loss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</si>
  <si>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</si>
  <si>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</si>
  <si>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</si>
  <si>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</si>
  <si>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</si>
  <si>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</si>
  <si>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Payments for acquisition of developed technology</t>
  </si>
  <si>
    <t>Other investing activities, net</t>
  </si>
  <si>
    <t>Net cash used in investing activities</t>
  </si>
  <si>
    <t>FINANCING ACTIVITIES:</t>
  </si>
  <si>
    <t>Payments on revolving commitment</t>
  </si>
  <si>
    <t>Other financing activities</t>
  </si>
  <si>
    <t>Effect of exchange rate changes on cash, cash equivalents and restricted cash</t>
  </si>
  <si>
    <t>Net increase in cash, cash equivalents and restricted cash</t>
  </si>
  <si>
    <t>Cash, cash equivalents and restricted cash at beginning of year</t>
  </si>
  <si>
    <t>Cash, cash equivalents and restricted cash at end of period</t>
  </si>
  <si>
    <t>Interest paid</t>
  </si>
  <si>
    <t>Income taxes paid</t>
  </si>
  <si>
    <t>Supplemental disclosure of non-cash investing and financing activities:</t>
  </si>
  <si>
    <t>Finance leases</t>
  </si>
  <si>
    <t>Non-GAAP net income</t>
  </si>
  <si>
    <t>Free Cash Flow</t>
  </si>
  <si>
    <t>Non-cash interest expense</t>
  </si>
  <si>
    <t>Impact of non-GAAP tax rate</t>
  </si>
  <si>
    <t>(In thousands)</t>
  </si>
  <si>
    <t>Convertible senior notes, net</t>
  </si>
  <si>
    <t>Restructuring expense</t>
  </si>
  <si>
    <t>2021</t>
  </si>
  <si>
    <t>2020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</si>
  <si>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</si>
  <si>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</si>
  <si>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</si>
  <si>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</si>
  <si>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</si>
  <si>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t>Borrowings under revolving commitment</t>
  </si>
  <si>
    <t>Net cash provided by financing activities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</si>
  <si>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</si>
  <si>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Depreciation expense</t>
  </si>
  <si>
    <t>Income tax expense, net of non-GAAP impact</t>
  </si>
  <si>
    <t>Cash interest expense, net</t>
  </si>
  <si>
    <t>First Quarter 2022</t>
  </si>
  <si>
    <t>Full Year 2022</t>
  </si>
  <si>
    <t xml:space="preserve">Net Income (Loss) </t>
  </si>
  <si>
    <r>
      <t>Free Cash Flow</t>
    </r>
    <r>
      <rPr>
        <i/>
        <vertAlign val="superscript"/>
        <sz val="10"/>
        <color rgb="FF000000"/>
        <rFont val="Times New Roman"/>
        <family val="1"/>
      </rPr>
      <t xml:space="preserve"> (1)</t>
    </r>
  </si>
  <si>
    <t>December 31,</t>
  </si>
  <si>
    <t>CURRENT ASSETS</t>
  </si>
  <si>
    <t>CURRENT LIABILITIES</t>
  </si>
  <si>
    <t>STOCKHOLDERS’ EQUITY</t>
  </si>
  <si>
    <t>Preferred stock ($0.0001 par value), authorized 45,000 shares, none issued or outstanding</t>
  </si>
  <si>
    <t>Class A common stock, authorized 513,797 shares, issued and outstanding 51,524
   and 44,216 shares as of December 31, 2021 and 2020, respectively</t>
  </si>
  <si>
    <t>Class B common stock, authorized 41,203 shares, issued and outstanding 27,745
   and 30,111 shares as of December 31, 2021 and 2020, respectively</t>
  </si>
  <si>
    <t>Other operating (income) loss, net</t>
  </si>
  <si>
    <t>Operating income</t>
  </si>
  <si>
    <t>Other (income) loss, net</t>
  </si>
  <si>
    <t>Income (loss) before income taxes</t>
  </si>
  <si>
    <t xml:space="preserve">Net (loss) income </t>
  </si>
  <si>
    <t>(Loss) income per share:</t>
  </si>
  <si>
    <t>Net (loss) income per share attributable to common
  stockholders, basic</t>
  </si>
  <si>
    <t>Net (loss) income per share attributable to common
  stockholders, diluted</t>
  </si>
  <si>
    <t>Weighted average number of shares used in computing
  net (loss) income per share, basic</t>
  </si>
  <si>
    <t>Weighted average number of shares used in computing
  net (loss) income per share, diluted</t>
  </si>
  <si>
    <t>Year Ended December 31,</t>
  </si>
  <si>
    <t xml:space="preserve">Net loss </t>
  </si>
  <si>
    <t>Adjustments to reconcile net loss to net cash provided by
   operating activities:</t>
  </si>
  <si>
    <t xml:space="preserve">Proceeds from private placement of common stock </t>
  </si>
  <si>
    <t>Supplemental disclosures of cash flow:</t>
  </si>
  <si>
    <t>Issuance of common stock in connection with acquisitions</t>
  </si>
  <si>
    <t>Promissory notes issued and deferred payment obligations
   for acquisitions</t>
  </si>
  <si>
    <t>Property and equipment in accounts payable and other current liabilities</t>
  </si>
  <si>
    <t xml:space="preserve">Three Months Ended 
December 31, </t>
  </si>
  <si>
    <t xml:space="preserve">Twelve Months Ended 
December 31, </t>
  </si>
  <si>
    <t>Net (loss) income</t>
  </si>
  <si>
    <t>Cash interest (income) expense</t>
  </si>
  <si>
    <t>Net (loss) income per share, diluted</t>
  </si>
  <si>
    <t>Non-GAAP net income per share, diluted</t>
  </si>
  <si>
    <t>Three Months Ending
March 31, 2022</t>
  </si>
  <si>
    <t>Year Ending
 December 31, 2022</t>
  </si>
  <si>
    <t>Net income (loss)</t>
  </si>
  <si>
    <t>For the Three Months Ended
 December 31,</t>
  </si>
  <si>
    <t>For the Year Ended
 December 31,</t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</si>
  <si>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 xml:space="preserve"> (1)</t>
    </r>
  </si>
  <si>
    <r>
      <t>Free Cash Flow</t>
    </r>
    <r>
      <rPr>
        <vertAlign val="superscript"/>
        <sz val="10"/>
        <color theme="1"/>
        <rFont val="Times New Roman"/>
        <family val="1"/>
      </rPr>
      <t xml:space="preserve"> 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</si>
</sst>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vertAlign val="superscript"/>
      <sz val="10"/>
      <color rgb="FF000000"/>
      <name val="Times New Roman"/>
      <family val="1"/>
    </font>
    <font>
      <sz val="8.5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4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7" fillId="0" borderId="0" xfId="0" applyFont="1"/>
    <xf numFmtId="41" fontId="7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42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right" vertical="center" wrapText="1"/>
    </xf>
    <xf numFmtId="8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8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8" fillId="0" borderId="0" xfId="1"/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0" fontId="6" fillId="0" borderId="0" xfId="1" quotePrefix="1" applyFont="1" applyAlignment="1">
      <alignment horizontal="left" vertical="top" wrapText="1"/>
    </xf>
    <xf numFmtId="49" fontId="8" fillId="0" borderId="0" xfId="1" quotePrefix="1" applyNumberFormat="1" applyAlignment="1">
      <alignment horizontal="left" wrapText="1"/>
    </xf>
    <xf numFmtId="0" fontId="8" fillId="0" borderId="0" xfId="1" applyAlignment="1">
      <alignment horizontal="right"/>
    </xf>
    <xf numFmtId="49" fontId="8" fillId="0" borderId="0" xfId="1" applyNumberFormat="1" applyAlignment="1">
      <alignment horizontal="left"/>
    </xf>
    <xf numFmtId="0" fontId="8" fillId="0" borderId="0" xfId="1" quotePrefix="1" applyAlignment="1">
      <alignment horizontal="left" vertical="top" wrapText="1"/>
    </xf>
    <xf numFmtId="0" fontId="8" fillId="0" borderId="0" xfId="1" quotePrefix="1" applyAlignment="1">
      <alignment horizontal="left" vertical="top" wrapText="1" indent="2"/>
    </xf>
    <xf numFmtId="42" fontId="8" fillId="0" borderId="0" xfId="1" applyNumberFormat="1" applyAlignment="1">
      <alignment horizontal="right"/>
    </xf>
    <xf numFmtId="41" fontId="8" fillId="0" borderId="0" xfId="1" applyNumberFormat="1" applyAlignment="1">
      <alignment horizontal="right"/>
    </xf>
    <xf numFmtId="41" fontId="8" fillId="0" borderId="1" xfId="1" applyNumberFormat="1" applyBorder="1" applyAlignment="1">
      <alignment horizontal="right"/>
    </xf>
    <xf numFmtId="0" fontId="8" fillId="0" borderId="0" xfId="1" quotePrefix="1" applyAlignment="1">
      <alignment horizontal="left" vertical="top" wrapText="1" indent="4"/>
    </xf>
    <xf numFmtId="42" fontId="8" fillId="0" borderId="8" xfId="1" applyNumberFormat="1" applyBorder="1" applyAlignment="1">
      <alignment horizontal="right"/>
    </xf>
    <xf numFmtId="165" fontId="8" fillId="0" borderId="0" xfId="1" applyNumberFormat="1" applyAlignment="1">
      <alignment horizontal="right"/>
    </xf>
    <xf numFmtId="164" fontId="8" fillId="0" borderId="0" xfId="1" applyNumberFormat="1" applyAlignment="1">
      <alignment horizontal="right"/>
    </xf>
    <xf numFmtId="41" fontId="8" fillId="0" borderId="2" xfId="1" applyNumberFormat="1" applyBorder="1" applyAlignment="1">
      <alignment horizontal="right"/>
    </xf>
    <xf numFmtId="41" fontId="8" fillId="0" borderId="4" xfId="1" applyNumberFormat="1" applyBorder="1" applyAlignment="1">
      <alignment horizontal="right"/>
    </xf>
    <xf numFmtId="0" fontId="8" fillId="0" borderId="0" xfId="1" quotePrefix="1" applyAlignment="1">
      <alignment horizontal="left" vertical="top"/>
    </xf>
    <xf numFmtId="41" fontId="8" fillId="0" borderId="0" xfId="1" applyNumberFormat="1"/>
    <xf numFmtId="0" fontId="2" fillId="0" borderId="1" xfId="1" applyFont="1" applyBorder="1" applyAlignment="1">
      <alignment horizontal="center" wrapText="1"/>
    </xf>
    <xf numFmtId="49" fontId="2" fillId="0" borderId="0" xfId="1" applyNumberFormat="1" applyFont="1" applyAlignment="1">
      <alignment horizontal="left" wrapText="1"/>
    </xf>
    <xf numFmtId="0" fontId="14" fillId="0" borderId="0" xfId="1" quotePrefix="1" applyFont="1" applyAlignment="1">
      <alignment horizontal="left" vertical="top" indent="2"/>
    </xf>
    <xf numFmtId="49" fontId="14" fillId="0" borderId="0" xfId="1" quotePrefix="1" applyNumberFormat="1" applyFont="1" applyAlignment="1">
      <alignment horizontal="left"/>
    </xf>
    <xf numFmtId="42" fontId="14" fillId="0" borderId="0" xfId="1" applyNumberFormat="1" applyFont="1" applyAlignment="1">
      <alignment horizontal="right"/>
    </xf>
    <xf numFmtId="49" fontId="14" fillId="0" borderId="0" xfId="1" applyNumberFormat="1" applyFont="1" applyAlignment="1">
      <alignment horizontal="left"/>
    </xf>
    <xf numFmtId="0" fontId="14" fillId="0" borderId="0" xfId="1" quotePrefix="1" applyFont="1" applyAlignment="1">
      <alignment horizontal="left" vertical="top" wrapText="1" indent="2"/>
    </xf>
    <xf numFmtId="49" fontId="14" fillId="0" borderId="0" xfId="1" quotePrefix="1" applyNumberFormat="1" applyFont="1" applyAlignment="1">
      <alignment horizontal="left" wrapText="1"/>
    </xf>
    <xf numFmtId="0" fontId="14" fillId="0" borderId="0" xfId="1" applyFont="1" applyAlignment="1">
      <alignment horizontal="right"/>
    </xf>
    <xf numFmtId="0" fontId="14" fillId="0" borderId="0" xfId="1" quotePrefix="1" applyFont="1" applyAlignment="1">
      <alignment horizontal="left" vertical="top" indent="4"/>
    </xf>
    <xf numFmtId="41" fontId="14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horizontal="right"/>
    </xf>
    <xf numFmtId="41" fontId="14" fillId="0" borderId="1" xfId="1" applyNumberFormat="1" applyFont="1" applyBorder="1" applyAlignment="1">
      <alignment horizontal="right"/>
    </xf>
    <xf numFmtId="0" fontId="14" fillId="0" borderId="0" xfId="1" quotePrefix="1" applyFont="1" applyAlignment="1">
      <alignment horizontal="left" vertical="top" indent="6"/>
    </xf>
    <xf numFmtId="0" fontId="14" fillId="0" borderId="0" xfId="1" quotePrefix="1" applyFont="1" applyAlignment="1">
      <alignment horizontal="left" vertical="top"/>
    </xf>
    <xf numFmtId="164" fontId="14" fillId="0" borderId="1" xfId="1" applyNumberFormat="1" applyFont="1" applyBorder="1" applyAlignment="1">
      <alignment horizontal="right"/>
    </xf>
    <xf numFmtId="0" fontId="14" fillId="0" borderId="0" xfId="1" quotePrefix="1" applyFont="1" applyAlignment="1">
      <alignment horizontal="left" vertical="top" wrapText="1"/>
    </xf>
    <xf numFmtId="41" fontId="14" fillId="0" borderId="4" xfId="1" applyNumberFormat="1" applyFont="1" applyBorder="1" applyAlignment="1">
      <alignment horizontal="right"/>
    </xf>
    <xf numFmtId="42" fontId="14" fillId="0" borderId="3" xfId="1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4" borderId="0" xfId="0" applyNumberFormat="1" applyFont="1" applyFill="1" applyAlignment="1">
      <alignment horizontal="right"/>
    </xf>
    <xf numFmtId="41" fontId="3" fillId="0" borderId="1" xfId="0" applyNumberFormat="1" applyFont="1" applyBorder="1" applyAlignment="1">
      <alignment horizontal="left"/>
    </xf>
    <xf numFmtId="41" fontId="5" fillId="0" borderId="0" xfId="0" applyNumberFormat="1" applyFont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0" borderId="1" xfId="1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 wrapText="1"/>
    </xf>
  </cellXfs>
  <cellStyles count="2">
    <cellStyle name="Normal" xfId="0" builtinId="0"/>
    <cellStyle name="Normal 2 6 2" xfId="1" xr:uid="{111DDC58-4094-4975-96E2-EE3AE6BDBD90}"/>
  </cellStyles>
  <dxfs count="56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.activedisclosure.com/sites/altair/26de323e447e48908672c640d771dd42/Project%20Document%20Library/Excel%20Workbooks/ALTR_Master_Workbook%20Q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oll-Forward Dates"/>
      <sheetName val="FS_Balance_Sheet"/>
      <sheetName val="FS_Statements_Of_Operation"/>
      <sheetName val="FS_Comp_Loss"/>
      <sheetName val="FS_Stockholders_Equity_CY"/>
      <sheetName val="FS_Stockholders_Equity_PY"/>
      <sheetName val="FS_Cash_Flow"/>
      <sheetName val="FN_BS_Revisions"/>
      <sheetName val="FN_IS_Revisions"/>
      <sheetName val="FN_Accountingpolicies_T1"/>
      <sheetName val="FN_Accountingpolicies_T2"/>
      <sheetName val="FN_Revenue_from_contracts"/>
      <sheetName val="FN_FairValueMeasurements_T1"/>
      <sheetName val="FN_Acquisitions_T1"/>
      <sheetName val="FN_Acquisitions_T2"/>
      <sheetName val="FN_Inventory_T1"/>
      <sheetName val="FN_PropertyAndEquipment_T1"/>
      <sheetName val="FN_Goodwill_T1"/>
      <sheetName val="FN_Goodwill_T2"/>
      <sheetName val="FN_Goodwill_T3"/>
      <sheetName val="FN_Debt_T1"/>
      <sheetName val="FN_ConvNotes_T1"/>
      <sheetName val="FN_ConvNotes_T2"/>
      <sheetName val="FN_Leases_T1"/>
      <sheetName val="FN_Leases_T2"/>
      <sheetName val="FN_Leases_T3"/>
      <sheetName val="FN_Leases_T4"/>
      <sheetName val="FN_OtherLiabilities_T1"/>
      <sheetName val="FN_OtherLiabilities_T2"/>
      <sheetName val="FN_StockBasedCompensation_T1"/>
      <sheetName val="FN_StockBasedCompensation_T2"/>
      <sheetName val="FN_StockBasedCompensation_T3"/>
      <sheetName val="FN_StockBasedCompensation_T4"/>
      <sheetName val="FN_StockBasedCompensation_T5"/>
      <sheetName val="FN_2017Plan_Activity"/>
      <sheetName val="FN_OtherExpense"/>
      <sheetName val="FN_IncomeTaxes"/>
      <sheetName val="FN_AccumulatedOther"/>
      <sheetName val="FN_SegmentInformation_T1"/>
      <sheetName val="FN_SegmentInformation_T2"/>
      <sheetName val="FN_SegmentInformation_T3"/>
      <sheetName val="MDA_T1"/>
      <sheetName val="MDA_T2"/>
      <sheetName val="MDA_T3"/>
      <sheetName val="MDA_T4"/>
      <sheetName val="MDA_T5"/>
      <sheetName val="MDA_T6"/>
      <sheetName val="MDA_T7"/>
      <sheetName val="MDA_T8"/>
      <sheetName val="MDA_T9"/>
      <sheetName val="MDA_T10"/>
      <sheetName val="MDA_T11"/>
      <sheetName val="MDA_T12"/>
      <sheetName val="MDA_13"/>
      <sheetName val="MDA_14"/>
      <sheetName val="MDA_15"/>
      <sheetName val="MDA_16"/>
      <sheetName val="MDA_17"/>
      <sheetName val="MDA_18"/>
      <sheetName val="MDA_19"/>
      <sheetName val="MDA_20"/>
      <sheetName val="MDA_21"/>
      <sheetName val="MDA_22"/>
      <sheetName val="MDA_23"/>
      <sheetName val="MDA_24"/>
      <sheetName val="MDA_25"/>
      <sheetName val="MDA_26"/>
      <sheetName val="MDA_27"/>
      <sheetName val="MDA_28"/>
      <sheetName val="MDA_29"/>
      <sheetName val="MDA_30"/>
      <sheetName val="MDA_31"/>
      <sheetName val="MDA_32"/>
      <sheetName val="MDA_33"/>
      <sheetName val="MDA_34"/>
      <sheetName val="MDA_35"/>
      <sheetName val="MDA_36"/>
      <sheetName val="MDA_37"/>
      <sheetName val="MDA_38"/>
      <sheetName val="MDA_39"/>
      <sheetName val="MDA_40"/>
      <sheetName val="MDA_41"/>
      <sheetName val="MDA_42"/>
      <sheetName val="MDA_43"/>
      <sheetName val="MDA_44"/>
      <sheetName val="Non_GAAP_NI"/>
      <sheetName val="Guidance_summary"/>
      <sheetName val="Guidance_tables"/>
      <sheetName val="PR_Statements_Of_Operation"/>
      <sheetName val="PR_Narra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3">
          <cell r="B3">
            <v>108.4</v>
          </cell>
        </row>
        <row r="4">
          <cell r="B4">
            <v>103.3</v>
          </cell>
        </row>
        <row r="6">
          <cell r="B6">
            <v>131.5</v>
          </cell>
        </row>
        <row r="7">
          <cell r="B7">
            <v>127.9</v>
          </cell>
        </row>
        <row r="9">
          <cell r="B9">
            <v>6</v>
          </cell>
        </row>
        <row r="10">
          <cell r="B10">
            <v>13</v>
          </cell>
        </row>
        <row r="16">
          <cell r="B16">
            <v>21.7</v>
          </cell>
        </row>
        <row r="17">
          <cell r="B17">
            <v>24</v>
          </cell>
        </row>
        <row r="22">
          <cell r="B22">
            <v>12.7</v>
          </cell>
        </row>
        <row r="23">
          <cell r="B23">
            <v>17.7</v>
          </cell>
        </row>
        <row r="29">
          <cell r="B29">
            <v>26.4</v>
          </cell>
        </row>
        <row r="30">
          <cell r="B30">
            <v>20.7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dimension ref="A1:I9"/>
  <sheetViews>
    <sheetView showGridLines="0" zoomScale="120" zoomScaleNormal="120" workbookViewId="0">
      <selection activeCell="I15" sqref="I15"/>
    </sheetView>
  </sheetViews>
  <sheetFormatPr defaultRowHeight="14.4" x14ac:dyDescent="0.3"/>
  <cols>
    <col min="1" max="1" width="46.5546875" customWidth="1"/>
    <col min="2" max="2" width="1.5546875" customWidth="1"/>
    <col min="4" max="4" width="8.88671875" style="62"/>
    <col min="5" max="5" width="8.6640625" customWidth="1"/>
    <col min="6" max="6" width="1.5546875" customWidth="1"/>
    <col min="8" max="8" width="8.88671875" style="62"/>
  </cols>
  <sheetData>
    <row r="1" spans="1:9" ht="15" customHeight="1" thickBot="1" x14ac:dyDescent="0.35">
      <c r="A1" s="55"/>
      <c r="B1" s="110"/>
      <c r="C1" s="110"/>
      <c r="D1" s="110"/>
      <c r="E1" s="110"/>
      <c r="F1" s="110"/>
      <c r="G1" s="110"/>
      <c r="H1" s="110"/>
      <c r="I1" s="110"/>
    </row>
    <row r="2" spans="1:9" ht="15" customHeight="1" x14ac:dyDescent="0.3">
      <c r="A2" s="56" t="s">
        <v>13</v>
      </c>
      <c r="B2" s="57"/>
      <c r="C2" s="111" t="s">
        <v>116</v>
      </c>
      <c r="D2" s="111"/>
      <c r="E2" s="111"/>
      <c r="F2" s="57"/>
      <c r="G2" s="111" t="s">
        <v>117</v>
      </c>
      <c r="H2" s="111"/>
      <c r="I2" s="111"/>
    </row>
    <row r="3" spans="1:9" ht="15" customHeight="1" x14ac:dyDescent="0.3">
      <c r="A3" s="58" t="s">
        <v>14</v>
      </c>
      <c r="B3" s="59"/>
      <c r="C3" s="60">
        <v>134</v>
      </c>
      <c r="D3" s="61" t="s">
        <v>15</v>
      </c>
      <c r="E3" s="60">
        <v>137</v>
      </c>
      <c r="F3" s="59"/>
      <c r="G3" s="60">
        <v>496</v>
      </c>
      <c r="H3" s="61" t="s">
        <v>15</v>
      </c>
      <c r="I3" s="60">
        <v>508</v>
      </c>
    </row>
    <row r="4" spans="1:9" ht="15" customHeight="1" x14ac:dyDescent="0.3">
      <c r="A4" s="58" t="s">
        <v>16</v>
      </c>
      <c r="B4" s="59"/>
      <c r="C4" s="60">
        <v>152</v>
      </c>
      <c r="D4" s="61"/>
      <c r="E4" s="60">
        <v>155</v>
      </c>
      <c r="F4" s="59"/>
      <c r="G4" s="60">
        <v>568</v>
      </c>
      <c r="I4" s="60">
        <v>582</v>
      </c>
    </row>
    <row r="5" spans="1:9" ht="15" customHeight="1" x14ac:dyDescent="0.3">
      <c r="A5" s="58" t="s">
        <v>118</v>
      </c>
      <c r="B5" s="59"/>
      <c r="C5" s="60">
        <v>5.6</v>
      </c>
      <c r="D5" s="61"/>
      <c r="E5" s="60">
        <v>7.5</v>
      </c>
      <c r="F5" s="59"/>
      <c r="G5" s="60">
        <v>-23.1</v>
      </c>
      <c r="I5" s="60">
        <v>-13.4</v>
      </c>
    </row>
    <row r="6" spans="1:9" ht="15" customHeight="1" x14ac:dyDescent="0.3">
      <c r="A6" s="58" t="s">
        <v>105</v>
      </c>
      <c r="B6" s="59"/>
      <c r="C6" s="60">
        <v>25.2</v>
      </c>
      <c r="D6" s="61"/>
      <c r="E6" s="60">
        <v>26.6</v>
      </c>
      <c r="F6" s="59"/>
      <c r="G6" s="60">
        <v>65.3</v>
      </c>
      <c r="I6" s="60">
        <v>72.7</v>
      </c>
    </row>
    <row r="7" spans="1:9" ht="15" customHeight="1" x14ac:dyDescent="0.3">
      <c r="A7" s="58" t="s">
        <v>10</v>
      </c>
      <c r="B7" s="59"/>
      <c r="C7" s="60">
        <v>36</v>
      </c>
      <c r="D7" s="61"/>
      <c r="E7" s="60">
        <v>38</v>
      </c>
      <c r="F7" s="59"/>
      <c r="G7" s="60">
        <v>96</v>
      </c>
      <c r="I7" s="60">
        <v>106</v>
      </c>
    </row>
    <row r="8" spans="1:9" ht="15" customHeight="1" x14ac:dyDescent="0.3">
      <c r="A8" s="58" t="s">
        <v>106</v>
      </c>
      <c r="B8" s="59"/>
      <c r="C8" s="60"/>
      <c r="D8" s="61"/>
      <c r="E8" s="60"/>
      <c r="F8" s="59"/>
      <c r="G8" s="60">
        <v>12.2</v>
      </c>
      <c r="I8" s="60">
        <v>19.2</v>
      </c>
    </row>
    <row r="9" spans="1:9" ht="15" customHeight="1" x14ac:dyDescent="0.3">
      <c r="A9" s="58" t="s">
        <v>119</v>
      </c>
      <c r="B9" s="59"/>
      <c r="C9" s="60"/>
      <c r="D9" s="61"/>
      <c r="E9" s="60"/>
      <c r="F9" s="59"/>
      <c r="G9" s="60">
        <v>5</v>
      </c>
      <c r="I9" s="60">
        <v>12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dimension ref="A1:G44"/>
  <sheetViews>
    <sheetView topLeftCell="A25" zoomScale="120" zoomScaleNormal="120" workbookViewId="0">
      <selection activeCell="C12" sqref="C12:C13"/>
    </sheetView>
  </sheetViews>
  <sheetFormatPr defaultColWidth="9.33203125" defaultRowHeight="13.2" x14ac:dyDescent="0.25"/>
  <cols>
    <col min="1" max="1" width="70.6640625" style="65" customWidth="1"/>
    <col min="2" max="2" width="1.6640625" style="72" customWidth="1"/>
    <col min="3" max="3" width="15.6640625" style="65" customWidth="1"/>
    <col min="4" max="4" width="1.6640625" style="72" customWidth="1"/>
    <col min="5" max="5" width="15.6640625" style="65" customWidth="1"/>
    <col min="6" max="16384" width="9.33203125" style="65"/>
  </cols>
  <sheetData>
    <row r="1" spans="1:5" x14ac:dyDescent="0.25">
      <c r="A1" s="63"/>
      <c r="B1" s="64"/>
      <c r="C1" s="112" t="s">
        <v>120</v>
      </c>
      <c r="D1" s="112"/>
      <c r="E1" s="112"/>
    </row>
    <row r="2" spans="1:5" ht="11.25" customHeight="1" x14ac:dyDescent="0.25">
      <c r="A2" s="66" t="s">
        <v>6</v>
      </c>
      <c r="B2" s="67"/>
      <c r="C2" s="68" t="s">
        <v>103</v>
      </c>
      <c r="D2" s="64"/>
      <c r="E2" s="68" t="s">
        <v>104</v>
      </c>
    </row>
    <row r="3" spans="1:5" x14ac:dyDescent="0.25">
      <c r="A3" s="69" t="s">
        <v>41</v>
      </c>
      <c r="B3" s="70"/>
      <c r="C3" s="71"/>
      <c r="E3" s="71"/>
    </row>
    <row r="4" spans="1:5" x14ac:dyDescent="0.25">
      <c r="A4" s="73" t="s">
        <v>121</v>
      </c>
      <c r="B4" s="70"/>
      <c r="C4" s="71"/>
      <c r="E4" s="71"/>
    </row>
    <row r="5" spans="1:5" x14ac:dyDescent="0.25">
      <c r="A5" s="74" t="s">
        <v>42</v>
      </c>
      <c r="B5" s="70"/>
      <c r="C5" s="75">
        <v>413743</v>
      </c>
      <c r="E5" s="75">
        <v>241221</v>
      </c>
    </row>
    <row r="6" spans="1:5" x14ac:dyDescent="0.25">
      <c r="A6" s="74" t="s">
        <v>43</v>
      </c>
      <c r="B6" s="70"/>
      <c r="C6" s="76">
        <v>137561</v>
      </c>
      <c r="E6" s="76">
        <v>117878</v>
      </c>
    </row>
    <row r="7" spans="1:5" x14ac:dyDescent="0.25">
      <c r="A7" s="74" t="s">
        <v>44</v>
      </c>
      <c r="B7" s="70"/>
      <c r="C7" s="76">
        <v>9388</v>
      </c>
      <c r="E7" s="76">
        <v>6736</v>
      </c>
    </row>
    <row r="8" spans="1:5" x14ac:dyDescent="0.25">
      <c r="A8" s="74" t="s">
        <v>45</v>
      </c>
      <c r="B8" s="70"/>
      <c r="C8" s="77">
        <v>27529</v>
      </c>
      <c r="E8" s="77">
        <v>21100</v>
      </c>
    </row>
    <row r="9" spans="1:5" x14ac:dyDescent="0.25">
      <c r="A9" s="78" t="s">
        <v>46</v>
      </c>
      <c r="B9" s="70"/>
      <c r="C9" s="76">
        <v>588221</v>
      </c>
      <c r="E9" s="76">
        <v>386935</v>
      </c>
    </row>
    <row r="10" spans="1:5" x14ac:dyDescent="0.25">
      <c r="A10" s="73" t="s">
        <v>47</v>
      </c>
      <c r="B10" s="70"/>
      <c r="C10" s="76">
        <v>40478</v>
      </c>
      <c r="E10" s="76">
        <v>36332</v>
      </c>
    </row>
    <row r="11" spans="1:5" x14ac:dyDescent="0.25">
      <c r="A11" s="73" t="s">
        <v>48</v>
      </c>
      <c r="B11" s="70"/>
      <c r="C11" s="76">
        <v>28494</v>
      </c>
      <c r="E11" s="76">
        <v>33526</v>
      </c>
    </row>
    <row r="12" spans="1:5" x14ac:dyDescent="0.25">
      <c r="A12" s="73" t="s">
        <v>49</v>
      </c>
      <c r="B12" s="70"/>
      <c r="C12" s="76">
        <v>370178</v>
      </c>
      <c r="E12" s="76">
        <v>264481</v>
      </c>
    </row>
    <row r="13" spans="1:5" x14ac:dyDescent="0.25">
      <c r="A13" s="73" t="s">
        <v>50</v>
      </c>
      <c r="B13" s="70"/>
      <c r="C13" s="76">
        <v>99057</v>
      </c>
      <c r="E13" s="76">
        <v>76114</v>
      </c>
    </row>
    <row r="14" spans="1:5" x14ac:dyDescent="0.25">
      <c r="A14" s="73" t="s">
        <v>51</v>
      </c>
      <c r="B14" s="70"/>
      <c r="C14" s="76">
        <v>8495</v>
      </c>
      <c r="E14" s="76">
        <v>7125</v>
      </c>
    </row>
    <row r="15" spans="1:5" x14ac:dyDescent="0.25">
      <c r="A15" s="73" t="s">
        <v>52</v>
      </c>
      <c r="B15" s="70"/>
      <c r="C15" s="77">
        <v>28352</v>
      </c>
      <c r="E15" s="77">
        <v>25389</v>
      </c>
    </row>
    <row r="16" spans="1:5" ht="13.8" thickBot="1" x14ac:dyDescent="0.3">
      <c r="A16" s="74" t="s">
        <v>53</v>
      </c>
      <c r="B16" s="70"/>
      <c r="C16" s="79">
        <v>1163275</v>
      </c>
      <c r="E16" s="79">
        <v>829902</v>
      </c>
    </row>
    <row r="17" spans="1:5" ht="13.8" thickTop="1" x14ac:dyDescent="0.25">
      <c r="A17" s="69" t="s">
        <v>54</v>
      </c>
      <c r="B17" s="70"/>
      <c r="C17" s="76"/>
      <c r="E17" s="76"/>
    </row>
    <row r="18" spans="1:5" x14ac:dyDescent="0.25">
      <c r="A18" s="73" t="s">
        <v>122</v>
      </c>
      <c r="B18" s="70"/>
      <c r="C18" s="76"/>
      <c r="E18" s="76"/>
    </row>
    <row r="19" spans="1:5" x14ac:dyDescent="0.25">
      <c r="A19" s="74" t="s">
        <v>55</v>
      </c>
      <c r="B19" s="70"/>
      <c r="C19" s="80">
        <v>0</v>
      </c>
      <c r="E19" s="75">
        <v>29962</v>
      </c>
    </row>
    <row r="20" spans="1:5" x14ac:dyDescent="0.25">
      <c r="A20" s="74" t="s">
        <v>56</v>
      </c>
      <c r="B20" s="70"/>
      <c r="C20" s="76">
        <v>6647</v>
      </c>
      <c r="E20" s="76">
        <v>8594</v>
      </c>
    </row>
    <row r="21" spans="1:5" x14ac:dyDescent="0.25">
      <c r="A21" s="74" t="s">
        <v>57</v>
      </c>
      <c r="B21" s="70"/>
      <c r="C21" s="76">
        <v>42307</v>
      </c>
      <c r="E21" s="76">
        <v>34772</v>
      </c>
    </row>
    <row r="22" spans="1:5" x14ac:dyDescent="0.25">
      <c r="A22" s="74" t="s">
        <v>58</v>
      </c>
      <c r="B22" s="70"/>
      <c r="C22" s="76">
        <v>9933</v>
      </c>
      <c r="E22" s="76">
        <v>10331</v>
      </c>
    </row>
    <row r="23" spans="1:5" x14ac:dyDescent="0.25">
      <c r="A23" s="74" t="s">
        <v>59</v>
      </c>
      <c r="B23" s="70"/>
      <c r="C23" s="76">
        <v>122226</v>
      </c>
      <c r="E23" s="76">
        <v>31404</v>
      </c>
    </row>
    <row r="24" spans="1:5" x14ac:dyDescent="0.25">
      <c r="A24" s="74" t="s">
        <v>60</v>
      </c>
      <c r="B24" s="70"/>
      <c r="C24" s="76">
        <v>93160</v>
      </c>
      <c r="E24" s="76">
        <v>85691</v>
      </c>
    </row>
    <row r="25" spans="1:5" x14ac:dyDescent="0.25">
      <c r="A25" s="74" t="s">
        <v>101</v>
      </c>
      <c r="B25" s="70"/>
      <c r="C25" s="76">
        <v>199705</v>
      </c>
      <c r="E25" s="81">
        <v>0</v>
      </c>
    </row>
    <row r="26" spans="1:5" x14ac:dyDescent="0.25">
      <c r="A26" s="78" t="s">
        <v>61</v>
      </c>
      <c r="B26" s="70"/>
      <c r="C26" s="82">
        <v>473978</v>
      </c>
      <c r="E26" s="82">
        <v>200754</v>
      </c>
    </row>
    <row r="27" spans="1:5" x14ac:dyDescent="0.25">
      <c r="A27" s="73" t="s">
        <v>101</v>
      </c>
      <c r="B27" s="70"/>
      <c r="C27" s="81">
        <v>0</v>
      </c>
      <c r="E27" s="76">
        <v>188300</v>
      </c>
    </row>
    <row r="28" spans="1:5" x14ac:dyDescent="0.25">
      <c r="A28" s="73" t="s">
        <v>62</v>
      </c>
      <c r="B28" s="70"/>
      <c r="C28" s="76">
        <v>19550</v>
      </c>
      <c r="E28" s="76">
        <v>24323</v>
      </c>
    </row>
    <row r="29" spans="1:5" x14ac:dyDescent="0.25">
      <c r="A29" s="73" t="s">
        <v>63</v>
      </c>
      <c r="B29" s="70"/>
      <c r="C29" s="76">
        <v>12872</v>
      </c>
      <c r="E29" s="76">
        <v>9388</v>
      </c>
    </row>
    <row r="30" spans="1:5" x14ac:dyDescent="0.25">
      <c r="A30" s="73" t="s">
        <v>64</v>
      </c>
      <c r="B30" s="70"/>
      <c r="C30" s="76">
        <v>42894</v>
      </c>
      <c r="E30" s="76">
        <v>27767</v>
      </c>
    </row>
    <row r="31" spans="1:5" x14ac:dyDescent="0.25">
      <c r="A31" s="74" t="s">
        <v>65</v>
      </c>
      <c r="B31" s="70"/>
      <c r="C31" s="83">
        <v>549294</v>
      </c>
      <c r="E31" s="83">
        <v>450532</v>
      </c>
    </row>
    <row r="32" spans="1:5" x14ac:dyDescent="0.25">
      <c r="A32" s="73" t="s">
        <v>66</v>
      </c>
      <c r="B32" s="70"/>
      <c r="C32" s="76"/>
      <c r="E32" s="76"/>
    </row>
    <row r="33" spans="1:7" x14ac:dyDescent="0.25">
      <c r="A33" s="73" t="s">
        <v>67</v>
      </c>
      <c r="B33" s="70"/>
      <c r="C33" s="76">
        <v>784</v>
      </c>
      <c r="E33" s="76">
        <v>784</v>
      </c>
    </row>
    <row r="34" spans="1:7" x14ac:dyDescent="0.25">
      <c r="A34" s="73" t="s">
        <v>123</v>
      </c>
      <c r="B34" s="70"/>
      <c r="C34" s="76"/>
      <c r="E34" s="76"/>
    </row>
    <row r="35" spans="1:7" x14ac:dyDescent="0.25">
      <c r="A35" s="84" t="s">
        <v>124</v>
      </c>
      <c r="B35" s="70"/>
      <c r="C35" s="81">
        <v>0</v>
      </c>
      <c r="E35" s="81">
        <v>0</v>
      </c>
    </row>
    <row r="36" spans="1:7" x14ac:dyDescent="0.25">
      <c r="A36" s="73" t="s">
        <v>68</v>
      </c>
      <c r="B36" s="70"/>
      <c r="C36" s="76"/>
      <c r="E36" s="76"/>
    </row>
    <row r="37" spans="1:7" ht="26.4" x14ac:dyDescent="0.25">
      <c r="A37" s="74" t="s">
        <v>125</v>
      </c>
      <c r="B37" s="70"/>
      <c r="C37" s="76">
        <v>5</v>
      </c>
      <c r="E37" s="76">
        <v>4</v>
      </c>
    </row>
    <row r="38" spans="1:7" ht="26.4" x14ac:dyDescent="0.25">
      <c r="A38" s="74" t="s">
        <v>126</v>
      </c>
      <c r="B38" s="70"/>
      <c r="C38" s="76">
        <v>3</v>
      </c>
      <c r="E38" s="76">
        <v>3</v>
      </c>
    </row>
    <row r="39" spans="1:7" x14ac:dyDescent="0.25">
      <c r="A39" s="74" t="s">
        <v>69</v>
      </c>
      <c r="B39" s="70"/>
      <c r="C39" s="76">
        <v>724226</v>
      </c>
      <c r="E39" s="76">
        <v>474669</v>
      </c>
    </row>
    <row r="40" spans="1:7" x14ac:dyDescent="0.25">
      <c r="A40" s="74" t="s">
        <v>70</v>
      </c>
      <c r="B40" s="70"/>
      <c r="C40" s="76">
        <v>-102087</v>
      </c>
      <c r="E40" s="76">
        <v>-93293</v>
      </c>
    </row>
    <row r="41" spans="1:7" x14ac:dyDescent="0.25">
      <c r="A41" s="74" t="s">
        <v>71</v>
      </c>
      <c r="B41" s="70"/>
      <c r="C41" s="77">
        <v>-8950</v>
      </c>
      <c r="E41" s="77">
        <v>-2797</v>
      </c>
    </row>
    <row r="42" spans="1:7" x14ac:dyDescent="0.25">
      <c r="A42" s="74" t="s">
        <v>72</v>
      </c>
      <c r="B42" s="70"/>
      <c r="C42" s="83">
        <v>613197</v>
      </c>
      <c r="E42" s="83">
        <v>378586</v>
      </c>
      <c r="G42" s="85"/>
    </row>
    <row r="43" spans="1:7" ht="13.8" thickBot="1" x14ac:dyDescent="0.3">
      <c r="A43" s="74" t="s">
        <v>73</v>
      </c>
      <c r="B43" s="70"/>
      <c r="C43" s="79">
        <v>1163275</v>
      </c>
      <c r="E43" s="79">
        <v>829902</v>
      </c>
    </row>
    <row r="44" spans="1:7" ht="13.8" thickTop="1" x14ac:dyDescent="0.25"/>
  </sheetData>
  <mergeCells count="1">
    <mergeCell ref="C1:E1"/>
  </mergeCells>
  <conditionalFormatting sqref="E11">
    <cfRule type="expression" dxfId="55" priority="2" stopIfTrue="1">
      <formula>IF(COUNTA($A11)=0,0,MOD(SUBTOTAL(103,$A$3:$A11),2)=1)</formula>
    </cfRule>
  </conditionalFormatting>
  <conditionalFormatting sqref="C19">
    <cfRule type="expression" dxfId="54" priority="1" stopIfTrue="1">
      <formula>IF(COUNTA($A19)=0,0,MOD(SUBTOTAL(103,$A$3:$A19),2)=1)</formula>
    </cfRule>
  </conditionalFormatting>
  <conditionalFormatting sqref="A3:E3 A5:D10 A12:D18 A20:D22 A19:B19 D19 A23:E43">
    <cfRule type="expression" dxfId="53" priority="6" stopIfTrue="1">
      <formula>IF(COUNTA($A3)=0,0,MOD(SUBTOTAL(103,$A$3:$A3),2)=1)</formula>
    </cfRule>
  </conditionalFormatting>
  <conditionalFormatting sqref="A4:E4">
    <cfRule type="expression" dxfId="52" priority="5" stopIfTrue="1">
      <formula>IF(COUNTA($A4)=0,0,MOD(SUBTOTAL(103,$A$3:$A4),2)=1)</formula>
    </cfRule>
  </conditionalFormatting>
  <conditionalFormatting sqref="A11:D11">
    <cfRule type="expression" dxfId="51" priority="4" stopIfTrue="1">
      <formula>IF(COUNTA($A11)=0,0,MOD(SUBTOTAL(103,$A$3:$A11),2)=1)</formula>
    </cfRule>
  </conditionalFormatting>
  <conditionalFormatting sqref="E5:E10 E12:E22">
    <cfRule type="expression" dxfId="50" priority="3" stopIfTrue="1">
      <formula>IF(COUNTA($A5)=0,0,MOD(SUBTOTAL(103,$A$3:$A5),2)=1)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dimension ref="A1:I40"/>
  <sheetViews>
    <sheetView topLeftCell="A10" zoomScale="110" zoomScaleNormal="110" workbookViewId="0">
      <selection activeCell="A34" sqref="A34"/>
    </sheetView>
  </sheetViews>
  <sheetFormatPr defaultColWidth="9.109375" defaultRowHeight="13.8" x14ac:dyDescent="0.25"/>
  <cols>
    <col min="1" max="1" width="70.5546875" style="19" customWidth="1"/>
    <col min="2" max="2" width="1.5546875" style="37" customWidth="1"/>
    <col min="3" max="3" width="15.5546875" style="19" customWidth="1"/>
    <col min="4" max="4" width="1.5546875" style="37" customWidth="1"/>
    <col min="5" max="5" width="15.5546875" style="19" customWidth="1"/>
    <col min="6" max="6" width="1.5546875" style="37" customWidth="1"/>
    <col min="7" max="7" width="15.5546875" style="19" customWidth="1"/>
    <col min="8" max="8" width="1.5546875" style="37" customWidth="1"/>
    <col min="9" max="9" width="15.5546875" style="19" customWidth="1"/>
    <col min="10" max="16384" width="9.109375" style="19"/>
  </cols>
  <sheetData>
    <row r="1" spans="1:9" s="17" customFormat="1" ht="21" customHeight="1" x14ac:dyDescent="0.2">
      <c r="C1" s="113" t="s">
        <v>154</v>
      </c>
      <c r="D1" s="113"/>
      <c r="E1" s="113"/>
      <c r="F1" s="21"/>
      <c r="G1" s="113" t="s">
        <v>155</v>
      </c>
      <c r="H1" s="113"/>
      <c r="I1" s="113"/>
    </row>
    <row r="2" spans="1:9" s="17" customFormat="1" ht="10.199999999999999" x14ac:dyDescent="0.2">
      <c r="A2" s="22" t="s">
        <v>19</v>
      </c>
      <c r="B2" s="21"/>
      <c r="C2" s="53" t="s">
        <v>103</v>
      </c>
      <c r="E2" s="53" t="s">
        <v>104</v>
      </c>
      <c r="G2" s="53" t="str">
        <f>+C2</f>
        <v>2021</v>
      </c>
      <c r="I2" s="53" t="str">
        <f>+E2</f>
        <v>2020</v>
      </c>
    </row>
    <row r="3" spans="1:9" s="20" customFormat="1" ht="13.2" x14ac:dyDescent="0.25">
      <c r="A3" s="23" t="s">
        <v>20</v>
      </c>
      <c r="B3" s="24"/>
      <c r="C3" s="25"/>
      <c r="D3" s="9"/>
      <c r="E3" s="25"/>
      <c r="F3" s="9"/>
      <c r="G3" s="25"/>
      <c r="H3" s="9"/>
      <c r="I3" s="25"/>
    </row>
    <row r="4" spans="1:9" s="20" customFormat="1" ht="13.2" x14ac:dyDescent="0.25">
      <c r="A4" s="26" t="s">
        <v>21</v>
      </c>
      <c r="B4" s="24"/>
      <c r="C4" s="27">
        <v>94178</v>
      </c>
      <c r="D4" s="9"/>
      <c r="E4" s="27">
        <v>76381</v>
      </c>
      <c r="F4" s="9"/>
      <c r="G4" s="27">
        <v>324808</v>
      </c>
      <c r="H4" s="9"/>
      <c r="I4" s="27">
        <v>259965</v>
      </c>
    </row>
    <row r="5" spans="1:9" s="20" customFormat="1" ht="13.2" x14ac:dyDescent="0.25">
      <c r="A5" s="26" t="s">
        <v>22</v>
      </c>
      <c r="B5" s="24"/>
      <c r="C5" s="28">
        <v>28180</v>
      </c>
      <c r="D5" s="9"/>
      <c r="E5" s="18">
        <v>37244</v>
      </c>
      <c r="F5" s="9"/>
      <c r="G5" s="18">
        <v>128938</v>
      </c>
      <c r="H5" s="9"/>
      <c r="I5" s="18">
        <v>131746</v>
      </c>
    </row>
    <row r="6" spans="1:9" s="20" customFormat="1" ht="13.2" x14ac:dyDescent="0.25">
      <c r="A6" s="29" t="s">
        <v>23</v>
      </c>
      <c r="B6" s="24"/>
      <c r="C6" s="10">
        <v>122358</v>
      </c>
      <c r="D6" s="9"/>
      <c r="E6" s="10">
        <v>113625</v>
      </c>
      <c r="F6" s="9"/>
      <c r="G6" s="10">
        <v>453746</v>
      </c>
      <c r="H6" s="9"/>
      <c r="I6" s="10">
        <v>391711</v>
      </c>
    </row>
    <row r="7" spans="1:9" s="20" customFormat="1" ht="13.2" x14ac:dyDescent="0.25">
      <c r="A7" s="29" t="s">
        <v>24</v>
      </c>
      <c r="B7" s="24"/>
      <c r="C7" s="28">
        <v>8594</v>
      </c>
      <c r="D7" s="9"/>
      <c r="E7" s="18">
        <v>7906</v>
      </c>
      <c r="F7" s="9"/>
      <c r="G7" s="18">
        <v>31823</v>
      </c>
      <c r="H7" s="9"/>
      <c r="I7" s="18">
        <v>26454</v>
      </c>
    </row>
    <row r="8" spans="1:9" s="20" customFormat="1" ht="13.2" x14ac:dyDescent="0.25">
      <c r="A8" s="30" t="s">
        <v>25</v>
      </c>
      <c r="B8" s="24"/>
      <c r="C8" s="31">
        <v>130952</v>
      </c>
      <c r="D8" s="9"/>
      <c r="E8" s="10">
        <v>121531</v>
      </c>
      <c r="F8" s="9"/>
      <c r="G8" s="10">
        <v>485569</v>
      </c>
      <c r="H8" s="9"/>
      <c r="I8" s="10">
        <v>418165</v>
      </c>
    </row>
    <row r="9" spans="1:9" s="20" customFormat="1" ht="13.2" x14ac:dyDescent="0.25">
      <c r="A9" s="30" t="s">
        <v>26</v>
      </c>
      <c r="B9" s="24"/>
      <c r="C9" s="31">
        <v>8277</v>
      </c>
      <c r="D9" s="9"/>
      <c r="E9" s="10">
        <v>9934</v>
      </c>
      <c r="F9" s="9"/>
      <c r="G9" s="10">
        <v>39282</v>
      </c>
      <c r="H9" s="9"/>
      <c r="I9" s="10">
        <v>44320</v>
      </c>
    </row>
    <row r="10" spans="1:9" s="20" customFormat="1" ht="13.2" x14ac:dyDescent="0.25">
      <c r="A10" s="30" t="s">
        <v>27</v>
      </c>
      <c r="B10" s="24"/>
      <c r="C10" s="28">
        <v>1568</v>
      </c>
      <c r="D10" s="9"/>
      <c r="E10" s="18">
        <v>1976</v>
      </c>
      <c r="F10" s="9"/>
      <c r="G10" s="10">
        <v>7328</v>
      </c>
      <c r="H10" s="9"/>
      <c r="I10" s="10">
        <v>7436</v>
      </c>
    </row>
    <row r="11" spans="1:9" s="20" customFormat="1" ht="13.2" x14ac:dyDescent="0.25">
      <c r="A11" s="29" t="s">
        <v>28</v>
      </c>
      <c r="B11" s="24"/>
      <c r="C11" s="32">
        <v>140797</v>
      </c>
      <c r="D11" s="9"/>
      <c r="E11" s="33">
        <v>133441</v>
      </c>
      <c r="F11" s="9"/>
      <c r="G11" s="33">
        <v>532179</v>
      </c>
      <c r="H11" s="9"/>
      <c r="I11" s="33">
        <v>469921</v>
      </c>
    </row>
    <row r="12" spans="1:9" s="20" customFormat="1" ht="13.2" x14ac:dyDescent="0.25">
      <c r="A12" s="23" t="s">
        <v>29</v>
      </c>
      <c r="B12" s="24"/>
      <c r="C12" s="34"/>
      <c r="D12" s="9"/>
      <c r="E12" s="25"/>
      <c r="F12" s="9"/>
      <c r="G12" s="25"/>
      <c r="H12" s="9"/>
      <c r="I12" s="25"/>
    </row>
    <row r="13" spans="1:9" s="20" customFormat="1" ht="13.2" x14ac:dyDescent="0.25">
      <c r="A13" s="26" t="s">
        <v>30</v>
      </c>
      <c r="B13" s="24"/>
      <c r="C13" s="10">
        <v>6223</v>
      </c>
      <c r="D13" s="9"/>
      <c r="E13" s="10">
        <v>6786</v>
      </c>
      <c r="F13" s="9"/>
      <c r="G13" s="10">
        <v>19929</v>
      </c>
      <c r="H13" s="9"/>
      <c r="I13" s="10">
        <v>19637</v>
      </c>
    </row>
    <row r="14" spans="1:9" s="20" customFormat="1" ht="13.2" x14ac:dyDescent="0.25">
      <c r="A14" s="26" t="s">
        <v>31</v>
      </c>
      <c r="B14" s="24"/>
      <c r="C14" s="28">
        <v>12494</v>
      </c>
      <c r="D14" s="9"/>
      <c r="E14" s="18">
        <v>10105</v>
      </c>
      <c r="F14" s="9"/>
      <c r="G14" s="18">
        <v>47862</v>
      </c>
      <c r="H14" s="9"/>
      <c r="I14" s="18">
        <v>38688</v>
      </c>
    </row>
    <row r="15" spans="1:9" s="20" customFormat="1" ht="13.2" x14ac:dyDescent="0.25">
      <c r="A15" s="29" t="s">
        <v>32</v>
      </c>
      <c r="B15" s="24"/>
      <c r="C15" s="10">
        <v>18717</v>
      </c>
      <c r="D15" s="9"/>
      <c r="E15" s="10">
        <v>16891</v>
      </c>
      <c r="F15" s="9"/>
      <c r="G15" s="10">
        <v>67791</v>
      </c>
      <c r="H15" s="9"/>
      <c r="I15" s="10">
        <v>58325</v>
      </c>
    </row>
    <row r="16" spans="1:9" s="20" customFormat="1" ht="13.2" x14ac:dyDescent="0.25">
      <c r="A16" s="29" t="s">
        <v>24</v>
      </c>
      <c r="B16" s="24"/>
      <c r="C16" s="28">
        <v>5645</v>
      </c>
      <c r="D16" s="9"/>
      <c r="E16" s="18">
        <v>6102</v>
      </c>
      <c r="F16" s="9"/>
      <c r="G16" s="18">
        <v>23205</v>
      </c>
      <c r="H16" s="9"/>
      <c r="I16" s="18">
        <v>21243</v>
      </c>
    </row>
    <row r="17" spans="1:9" s="20" customFormat="1" ht="13.2" x14ac:dyDescent="0.25">
      <c r="A17" s="30" t="s">
        <v>25</v>
      </c>
      <c r="B17" s="24"/>
      <c r="C17" s="31">
        <v>24362</v>
      </c>
      <c r="D17" s="9"/>
      <c r="E17" s="10">
        <v>22993</v>
      </c>
      <c r="F17" s="9"/>
      <c r="G17" s="10">
        <v>90996</v>
      </c>
      <c r="H17" s="9"/>
      <c r="I17" s="10">
        <v>79568</v>
      </c>
    </row>
    <row r="18" spans="1:9" s="20" customFormat="1" ht="13.2" x14ac:dyDescent="0.25">
      <c r="A18" s="30" t="s">
        <v>26</v>
      </c>
      <c r="B18" s="24"/>
      <c r="C18" s="31">
        <v>6547</v>
      </c>
      <c r="D18" s="9"/>
      <c r="E18" s="10">
        <v>8067</v>
      </c>
      <c r="F18" s="9"/>
      <c r="G18" s="10">
        <v>31710</v>
      </c>
      <c r="H18" s="9"/>
      <c r="I18" s="10">
        <v>35684</v>
      </c>
    </row>
    <row r="19" spans="1:9" s="20" customFormat="1" ht="13.2" x14ac:dyDescent="0.25">
      <c r="A19" s="30" t="s">
        <v>27</v>
      </c>
      <c r="B19" s="24"/>
      <c r="C19" s="28">
        <v>1888</v>
      </c>
      <c r="D19" s="9"/>
      <c r="E19" s="18">
        <v>1631</v>
      </c>
      <c r="F19" s="9"/>
      <c r="G19" s="10">
        <v>6960</v>
      </c>
      <c r="H19" s="9"/>
      <c r="I19" s="10">
        <v>6053</v>
      </c>
    </row>
    <row r="20" spans="1:9" s="20" customFormat="1" ht="13.2" x14ac:dyDescent="0.25">
      <c r="A20" s="29" t="s">
        <v>33</v>
      </c>
      <c r="B20" s="24"/>
      <c r="C20" s="32">
        <v>32797</v>
      </c>
      <c r="D20" s="9"/>
      <c r="E20" s="33">
        <v>32691</v>
      </c>
      <c r="F20" s="9"/>
      <c r="G20" s="33">
        <v>129666</v>
      </c>
      <c r="H20" s="9"/>
      <c r="I20" s="33">
        <v>121305</v>
      </c>
    </row>
    <row r="21" spans="1:9" s="20" customFormat="1" ht="13.2" x14ac:dyDescent="0.25">
      <c r="A21" s="23" t="s">
        <v>34</v>
      </c>
      <c r="B21" s="24"/>
      <c r="C21" s="31">
        <v>108000</v>
      </c>
      <c r="D21" s="9"/>
      <c r="E21" s="10">
        <v>100750</v>
      </c>
      <c r="F21" s="9"/>
      <c r="G21" s="10">
        <v>402513</v>
      </c>
      <c r="H21" s="9"/>
      <c r="I21" s="10">
        <v>348616</v>
      </c>
    </row>
    <row r="22" spans="1:9" s="20" customFormat="1" ht="13.2" x14ac:dyDescent="0.25">
      <c r="A22" s="23" t="s">
        <v>35</v>
      </c>
      <c r="B22" s="24"/>
      <c r="C22" s="34"/>
      <c r="D22" s="9"/>
      <c r="E22" s="25"/>
      <c r="F22" s="9"/>
      <c r="G22" s="25"/>
      <c r="H22" s="9"/>
      <c r="I22" s="25"/>
    </row>
    <row r="23" spans="1:9" s="20" customFormat="1" ht="13.2" x14ac:dyDescent="0.25">
      <c r="A23" s="30" t="s">
        <v>36</v>
      </c>
      <c r="B23" s="24"/>
      <c r="C23" s="31">
        <v>38177</v>
      </c>
      <c r="D23" s="9"/>
      <c r="E23" s="10">
        <v>34966</v>
      </c>
      <c r="F23" s="9"/>
      <c r="G23" s="10">
        <v>151049</v>
      </c>
      <c r="H23" s="9"/>
      <c r="I23" s="10">
        <v>126081</v>
      </c>
    </row>
    <row r="24" spans="1:9" s="20" customFormat="1" ht="13.2" x14ac:dyDescent="0.25">
      <c r="A24" s="30" t="s">
        <v>37</v>
      </c>
      <c r="B24" s="24"/>
      <c r="C24" s="31">
        <v>38182</v>
      </c>
      <c r="D24" s="9"/>
      <c r="E24" s="10">
        <v>30537</v>
      </c>
      <c r="F24" s="9"/>
      <c r="G24" s="10">
        <v>132750</v>
      </c>
      <c r="H24" s="9"/>
      <c r="I24" s="10">
        <v>111440</v>
      </c>
    </row>
    <row r="25" spans="1:9" s="20" customFormat="1" ht="13.2" x14ac:dyDescent="0.25">
      <c r="A25" s="30" t="s">
        <v>38</v>
      </c>
      <c r="B25" s="24"/>
      <c r="C25" s="31">
        <v>23517</v>
      </c>
      <c r="D25" s="9"/>
      <c r="E25" s="10">
        <v>22933</v>
      </c>
      <c r="F25" s="9"/>
      <c r="G25" s="10">
        <v>91500</v>
      </c>
      <c r="H25" s="9"/>
      <c r="I25" s="10">
        <v>86432</v>
      </c>
    </row>
    <row r="26" spans="1:9" s="20" customFormat="1" ht="13.2" x14ac:dyDescent="0.25">
      <c r="A26" s="30" t="s">
        <v>3</v>
      </c>
      <c r="B26" s="24"/>
      <c r="C26" s="31">
        <v>4433</v>
      </c>
      <c r="D26" s="9"/>
      <c r="E26" s="10">
        <v>4986</v>
      </c>
      <c r="F26" s="9"/>
      <c r="G26" s="10">
        <v>18357</v>
      </c>
      <c r="H26" s="9"/>
      <c r="I26" s="10">
        <v>16376</v>
      </c>
    </row>
    <row r="27" spans="1:9" s="20" customFormat="1" ht="13.2" x14ac:dyDescent="0.25">
      <c r="A27" s="30" t="s">
        <v>127</v>
      </c>
      <c r="B27" s="24"/>
      <c r="C27" s="31">
        <v>-956</v>
      </c>
      <c r="D27" s="9"/>
      <c r="E27" s="10">
        <v>5</v>
      </c>
      <c r="F27" s="9"/>
      <c r="G27" s="10">
        <v>-3482</v>
      </c>
      <c r="H27" s="9"/>
      <c r="I27" s="10">
        <v>-3426</v>
      </c>
    </row>
    <row r="28" spans="1:9" s="20" customFormat="1" ht="13.2" x14ac:dyDescent="0.25">
      <c r="A28" s="29" t="s">
        <v>39</v>
      </c>
      <c r="B28" s="24"/>
      <c r="C28" s="32">
        <v>103353</v>
      </c>
      <c r="D28" s="9"/>
      <c r="E28" s="33">
        <v>93427</v>
      </c>
      <c r="F28" s="9"/>
      <c r="G28" s="33">
        <v>390174</v>
      </c>
      <c r="H28" s="9"/>
      <c r="I28" s="33">
        <v>336903</v>
      </c>
    </row>
    <row r="29" spans="1:9" s="20" customFormat="1" ht="13.2" x14ac:dyDescent="0.25">
      <c r="A29" s="30" t="s">
        <v>128</v>
      </c>
      <c r="B29" s="24"/>
      <c r="C29" s="31">
        <v>4647</v>
      </c>
      <c r="D29" s="9"/>
      <c r="E29" s="10">
        <v>7323</v>
      </c>
      <c r="F29" s="9"/>
      <c r="G29" s="10">
        <v>12339</v>
      </c>
      <c r="H29" s="9"/>
      <c r="I29" s="10">
        <v>11713</v>
      </c>
    </row>
    <row r="30" spans="1:9" s="20" customFormat="1" ht="13.2" x14ac:dyDescent="0.25">
      <c r="A30" s="23" t="s">
        <v>8</v>
      </c>
      <c r="B30" s="24"/>
      <c r="C30" s="31">
        <v>3067</v>
      </c>
      <c r="D30" s="9"/>
      <c r="E30" s="10">
        <v>3008</v>
      </c>
      <c r="F30" s="9"/>
      <c r="G30" s="10">
        <v>12065</v>
      </c>
      <c r="H30" s="9"/>
      <c r="I30" s="10">
        <v>11598</v>
      </c>
    </row>
    <row r="31" spans="1:9" s="20" customFormat="1" ht="13.2" x14ac:dyDescent="0.25">
      <c r="A31" s="23" t="s">
        <v>129</v>
      </c>
      <c r="B31" s="24"/>
      <c r="C31" s="28">
        <v>-1105</v>
      </c>
      <c r="D31" s="9"/>
      <c r="E31" s="18">
        <v>-65</v>
      </c>
      <c r="F31" s="9"/>
      <c r="G31" s="18">
        <v>562</v>
      </c>
      <c r="H31" s="9"/>
      <c r="I31" s="18">
        <v>-1917</v>
      </c>
    </row>
    <row r="32" spans="1:9" s="20" customFormat="1" ht="13.2" x14ac:dyDescent="0.25">
      <c r="A32" s="30" t="s">
        <v>130</v>
      </c>
      <c r="B32" s="24"/>
      <c r="C32" s="31">
        <v>2685</v>
      </c>
      <c r="D32" s="9"/>
      <c r="E32" s="10">
        <v>4380</v>
      </c>
      <c r="F32" s="9"/>
      <c r="G32" s="10">
        <v>-288</v>
      </c>
      <c r="H32" s="9"/>
      <c r="I32" s="10">
        <v>2032</v>
      </c>
    </row>
    <row r="33" spans="1:9" s="20" customFormat="1" ht="13.2" x14ac:dyDescent="0.25">
      <c r="A33" s="23" t="s">
        <v>7</v>
      </c>
      <c r="B33" s="24"/>
      <c r="C33" s="31">
        <v>4082</v>
      </c>
      <c r="D33" s="9"/>
      <c r="E33" s="10">
        <v>2182</v>
      </c>
      <c r="F33" s="9"/>
      <c r="G33" s="10">
        <v>8506</v>
      </c>
      <c r="H33" s="9"/>
      <c r="I33" s="10">
        <v>12532</v>
      </c>
    </row>
    <row r="34" spans="1:9" s="20" customFormat="1" thickBot="1" x14ac:dyDescent="0.3">
      <c r="A34" s="30" t="s">
        <v>131</v>
      </c>
      <c r="B34" s="24"/>
      <c r="C34" s="35">
        <v>-1397</v>
      </c>
      <c r="D34" s="9"/>
      <c r="E34" s="13">
        <v>2198</v>
      </c>
      <c r="F34" s="9"/>
      <c r="G34" s="13">
        <v>-8794</v>
      </c>
      <c r="H34" s="9"/>
      <c r="I34" s="13">
        <v>-10500</v>
      </c>
    </row>
    <row r="35" spans="1:9" s="20" customFormat="1" thickTop="1" x14ac:dyDescent="0.25">
      <c r="A35" s="23" t="s">
        <v>132</v>
      </c>
      <c r="B35" s="24"/>
      <c r="C35" s="25"/>
      <c r="D35" s="9"/>
      <c r="E35" s="25"/>
      <c r="F35" s="9"/>
      <c r="G35" s="25"/>
      <c r="H35" s="9"/>
      <c r="I35" s="25"/>
    </row>
    <row r="36" spans="1:9" s="20" customFormat="1" ht="26.4" x14ac:dyDescent="0.25">
      <c r="A36" s="30" t="s">
        <v>133</v>
      </c>
      <c r="B36" s="24"/>
      <c r="C36" s="14">
        <v>-1.7681753746456055E-2</v>
      </c>
      <c r="D36" s="9"/>
      <c r="E36" s="14">
        <v>2.9694677114293435E-2</v>
      </c>
      <c r="F36" s="9"/>
      <c r="G36" s="36">
        <v>-0.11543863794484044</v>
      </c>
      <c r="H36" s="9"/>
      <c r="I36" s="36">
        <v>-0.14336232438115262</v>
      </c>
    </row>
    <row r="37" spans="1:9" s="20" customFormat="1" ht="26.4" x14ac:dyDescent="0.25">
      <c r="A37" s="30" t="s">
        <v>134</v>
      </c>
      <c r="B37" s="24"/>
      <c r="C37" s="14">
        <v>-1.7681753746456055E-2</v>
      </c>
      <c r="D37" s="9"/>
      <c r="E37" s="14">
        <v>2.8005708169818053E-2</v>
      </c>
      <c r="F37" s="9"/>
      <c r="G37" s="36">
        <v>-0.11543863794484044</v>
      </c>
      <c r="H37" s="9"/>
      <c r="I37" s="36">
        <v>-0.14336232438115262</v>
      </c>
    </row>
    <row r="38" spans="1:9" s="20" customFormat="1" ht="13.2" x14ac:dyDescent="0.25">
      <c r="A38" s="23" t="s">
        <v>40</v>
      </c>
      <c r="B38" s="24"/>
      <c r="C38" s="34"/>
      <c r="D38" s="9"/>
      <c r="E38" s="25"/>
      <c r="F38" s="9"/>
      <c r="G38" s="34"/>
      <c r="H38" s="9"/>
      <c r="I38" s="34"/>
    </row>
    <row r="39" spans="1:9" ht="26.4" x14ac:dyDescent="0.25">
      <c r="A39" s="30" t="s">
        <v>135</v>
      </c>
      <c r="B39" s="24"/>
      <c r="C39" s="31">
        <v>79008</v>
      </c>
      <c r="D39" s="9"/>
      <c r="E39" s="31">
        <v>74020</v>
      </c>
      <c r="F39" s="9"/>
      <c r="G39" s="31">
        <v>76179</v>
      </c>
      <c r="H39" s="9"/>
      <c r="I39" s="31">
        <v>73241</v>
      </c>
    </row>
    <row r="40" spans="1:9" ht="26.4" x14ac:dyDescent="0.25">
      <c r="A40" s="30" t="s">
        <v>136</v>
      </c>
      <c r="B40" s="24"/>
      <c r="C40" s="31">
        <v>79008</v>
      </c>
      <c r="D40" s="9"/>
      <c r="E40" s="31">
        <v>78484</v>
      </c>
      <c r="F40" s="9"/>
      <c r="G40" s="31">
        <v>76179</v>
      </c>
      <c r="H40" s="9"/>
      <c r="I40" s="31">
        <v>73241</v>
      </c>
    </row>
  </sheetData>
  <mergeCells count="2">
    <mergeCell ref="C1:E1"/>
    <mergeCell ref="G1:I1"/>
  </mergeCells>
  <conditionalFormatting sqref="A5:F5 H4:H5 A4:B4 D4 F4">
    <cfRule type="expression" dxfId="49" priority="20" stopIfTrue="1">
      <formula>IF(COUNTA($A4)=0,0,MOD(SUBTOTAL(103,$A$3:$A4),2)=1)</formula>
    </cfRule>
  </conditionalFormatting>
  <conditionalFormatting sqref="G4:G5">
    <cfRule type="expression" dxfId="48" priority="19" stopIfTrue="1">
      <formula>IF(COUNTA($A4)=0,0,MOD(SUBTOTAL(103,$A$3:$A4),2)=1)</formula>
    </cfRule>
  </conditionalFormatting>
  <conditionalFormatting sqref="B14:F14 H13:H14 B13 D13 F13">
    <cfRule type="expression" dxfId="47" priority="18" stopIfTrue="1">
      <formula>IF(COUNTA($A13)=0,0,MOD(SUBTOTAL(103,$A$3:$A13),2)=1)</formula>
    </cfRule>
  </conditionalFormatting>
  <conditionalFormatting sqref="G14">
    <cfRule type="expression" dxfId="46" priority="17" stopIfTrue="1">
      <formula>IF(COUNTA($A14)=0,0,MOD(SUBTOTAL(103,$A$3:$A14),2)=1)</formula>
    </cfRule>
  </conditionalFormatting>
  <conditionalFormatting sqref="G13">
    <cfRule type="expression" dxfId="45" priority="16" stopIfTrue="1">
      <formula>IF(COUNTA($A13)=0,0,MOD(SUBTOTAL(103,$A$3:$A13),2)=1)</formula>
    </cfRule>
  </conditionalFormatting>
  <conditionalFormatting sqref="C13">
    <cfRule type="expression" dxfId="44" priority="11" stopIfTrue="1">
      <formula>IF(COUNTA($A13)=0,0,MOD(SUBTOTAL(103,$A$3:$A13),2)=1)</formula>
    </cfRule>
  </conditionalFormatting>
  <conditionalFormatting sqref="A15">
    <cfRule type="expression" dxfId="43" priority="15" stopIfTrue="1">
      <formula>IF(COUNTA($A15)=0,0,MOD(SUBTOTAL(103,$A$3:$A15),2)=1)</formula>
    </cfRule>
  </conditionalFormatting>
  <conditionalFormatting sqref="E6">
    <cfRule type="expression" dxfId="42" priority="12" stopIfTrue="1">
      <formula>IF(COUNTA($A6)=0,0,MOD(SUBTOTAL(103,$A$3:$A6),2)=1)</formula>
    </cfRule>
  </conditionalFormatting>
  <conditionalFormatting sqref="G29">
    <cfRule type="expression" dxfId="41" priority="13" stopIfTrue="1">
      <formula>IF(COUNTA($A29)=0,0,MOD(SUBTOTAL(103,$A$3:$A29),2)=1)</formula>
    </cfRule>
  </conditionalFormatting>
  <conditionalFormatting sqref="A13:A14">
    <cfRule type="expression" dxfId="40" priority="14" stopIfTrue="1">
      <formula>IF(COUNTA($A13)=0,0,MOD(SUBTOTAL(103,$A$3:$A13),2)=1)</formula>
    </cfRule>
  </conditionalFormatting>
  <conditionalFormatting sqref="E13">
    <cfRule type="expression" dxfId="39" priority="10" stopIfTrue="1">
      <formula>IF(COUNTA($A13)=0,0,MOD(SUBTOTAL(103,$A$3:$A13),2)=1)</formula>
    </cfRule>
  </conditionalFormatting>
  <conditionalFormatting sqref="E4 C4">
    <cfRule type="expression" dxfId="38" priority="9" stopIfTrue="1">
      <formula>IF(COUNTA($A4)=0,0,MOD(SUBTOTAL(103,$A$3:$A4),2)=1)</formula>
    </cfRule>
  </conditionalFormatting>
  <conditionalFormatting sqref="C6">
    <cfRule type="expression" dxfId="37" priority="8" stopIfTrue="1">
      <formula>IF(COUNTA($A6)=0,0,MOD(SUBTOTAL(103,$A$3:$A6),2)=1)</formula>
    </cfRule>
  </conditionalFormatting>
  <conditionalFormatting sqref="C15">
    <cfRule type="expression" dxfId="36" priority="7" stopIfTrue="1">
      <formula>IF(COUNTA($A15)=0,0,MOD(SUBTOTAL(103,$A$3:$A15),2)=1)</formula>
    </cfRule>
  </conditionalFormatting>
  <conditionalFormatting sqref="I35:I40">
    <cfRule type="expression" dxfId="35" priority="6" stopIfTrue="1">
      <formula>IF(COUNTA($A35)=0,0,MOD(SUBTOTAL(103,$A$3:$A35),2)=1)</formula>
    </cfRule>
  </conditionalFormatting>
  <conditionalFormatting sqref="I6:I12 I15:I28 I30:I34">
    <cfRule type="expression" dxfId="34" priority="5" stopIfTrue="1">
      <formula>IF(COUNTA($A6)=0,0,MOD(SUBTOTAL(103,$A$3:$A6),2)=1)</formula>
    </cfRule>
  </conditionalFormatting>
  <conditionalFormatting sqref="I4:I5">
    <cfRule type="expression" dxfId="33" priority="4" stopIfTrue="1">
      <formula>IF(COUNTA($A4)=0,0,MOD(SUBTOTAL(103,$A$3:$A4),2)=1)</formula>
    </cfRule>
  </conditionalFormatting>
  <conditionalFormatting sqref="I14">
    <cfRule type="expression" dxfId="32" priority="3" stopIfTrue="1">
      <formula>IF(COUNTA($A14)=0,0,MOD(SUBTOTAL(103,$A$3:$A14),2)=1)</formula>
    </cfRule>
  </conditionalFormatting>
  <conditionalFormatting sqref="I13">
    <cfRule type="expression" dxfId="31" priority="2" stopIfTrue="1">
      <formula>IF(COUNTA($A13)=0,0,MOD(SUBTOTAL(103,$A$3:$A13),2)=1)</formula>
    </cfRule>
  </conditionalFormatting>
  <conditionalFormatting sqref="I29">
    <cfRule type="expression" dxfId="30" priority="1" stopIfTrue="1">
      <formula>IF(COUNTA($A29)=0,0,MOD(SUBTOTAL(103,$A$3:$A29),2)=1)</formula>
    </cfRule>
  </conditionalFormatting>
  <conditionalFormatting sqref="A3:I3 A7:F12 H6:H12 H15:H34 B15 A6:B6 D6 F6 D15:F15 A35:H40 A16:F34">
    <cfRule type="expression" dxfId="29" priority="22" stopIfTrue="1">
      <formula>IF(COUNTA($A3)=0,0,MOD(SUBTOTAL(103,$A$3:$A3),2)=1)</formula>
    </cfRule>
  </conditionalFormatting>
  <conditionalFormatting sqref="G6:G12 G15:G28 G30:G34">
    <cfRule type="expression" dxfId="28" priority="21" stopIfTrue="1">
      <formula>IF(COUNTA($A6)=0,0,MOD(SUBTOTAL(103,$A$3:$A6),2)=1)</formula>
    </cfRule>
  </conditionalFormatting>
  <pageMargins left="0.7" right="0.7" top="0.75" bottom="0.75" header="0.3" footer="0.3"/>
  <pageSetup orientation="portrait" r:id="rId1"/>
  <ignoredErrors>
    <ignoredError sqref="C2 E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dimension ref="A1:F46"/>
  <sheetViews>
    <sheetView topLeftCell="A28" zoomScale="120" zoomScaleNormal="120" workbookViewId="0">
      <selection activeCell="I44" sqref="I44"/>
    </sheetView>
  </sheetViews>
  <sheetFormatPr defaultColWidth="9.109375" defaultRowHeight="13.8" x14ac:dyDescent="0.25"/>
  <cols>
    <col min="1" max="1" width="70.5546875" style="40" customWidth="1"/>
    <col min="2" max="2" width="1.5546875" style="37" customWidth="1"/>
    <col min="3" max="3" width="15.5546875" style="19" customWidth="1"/>
    <col min="4" max="4" width="1.5546875" style="37" customWidth="1"/>
    <col min="5" max="5" width="15.5546875" style="19" customWidth="1"/>
    <col min="6" max="16384" width="9.109375" style="19"/>
  </cols>
  <sheetData>
    <row r="1" spans="1:5" s="17" customFormat="1" ht="10.199999999999999" x14ac:dyDescent="0.2">
      <c r="A1" s="43"/>
      <c r="B1" s="6"/>
      <c r="C1" s="112" t="s">
        <v>137</v>
      </c>
      <c r="D1" s="112"/>
      <c r="E1" s="112"/>
    </row>
    <row r="2" spans="1:5" s="17" customFormat="1" ht="10.199999999999999" x14ac:dyDescent="0.2">
      <c r="A2" s="3" t="s">
        <v>100</v>
      </c>
      <c r="B2" s="21"/>
      <c r="C2" s="86" t="s">
        <v>103</v>
      </c>
      <c r="D2" s="87"/>
      <c r="E2" s="86" t="s">
        <v>104</v>
      </c>
    </row>
    <row r="3" spans="1:5" s="38" customFormat="1" ht="12" x14ac:dyDescent="0.25">
      <c r="A3" s="44" t="s">
        <v>74</v>
      </c>
      <c r="B3" s="45"/>
      <c r="C3" s="41"/>
      <c r="D3" s="42"/>
      <c r="E3" s="41"/>
    </row>
    <row r="4" spans="1:5" s="38" customFormat="1" ht="12" x14ac:dyDescent="0.25">
      <c r="A4" s="88" t="s">
        <v>138</v>
      </c>
      <c r="B4" s="89"/>
      <c r="C4" s="90">
        <v>-8794</v>
      </c>
      <c r="D4" s="91"/>
      <c r="E4" s="90">
        <v>-10500</v>
      </c>
    </row>
    <row r="5" spans="1:5" s="38" customFormat="1" ht="21.6" x14ac:dyDescent="0.25">
      <c r="A5" s="92" t="s">
        <v>139</v>
      </c>
      <c r="B5" s="93"/>
      <c r="C5" s="94"/>
      <c r="D5" s="91"/>
      <c r="E5" s="94"/>
    </row>
    <row r="6" spans="1:5" s="38" customFormat="1" ht="12" x14ac:dyDescent="0.25">
      <c r="A6" s="95" t="s">
        <v>9</v>
      </c>
      <c r="B6" s="89"/>
      <c r="C6" s="96">
        <v>25644</v>
      </c>
      <c r="D6" s="91"/>
      <c r="E6" s="96">
        <v>23806</v>
      </c>
    </row>
    <row r="7" spans="1:5" s="38" customFormat="1" ht="12" x14ac:dyDescent="0.25">
      <c r="A7" s="95" t="s">
        <v>75</v>
      </c>
      <c r="B7" s="89"/>
      <c r="C7" s="96">
        <v>514</v>
      </c>
      <c r="D7" s="91"/>
      <c r="E7" s="96">
        <v>1259</v>
      </c>
    </row>
    <row r="8" spans="1:5" s="38" customFormat="1" ht="12" x14ac:dyDescent="0.25">
      <c r="A8" s="95" t="s">
        <v>76</v>
      </c>
      <c r="B8" s="89"/>
      <c r="C8" s="96">
        <v>11428</v>
      </c>
      <c r="D8" s="91"/>
      <c r="E8" s="96">
        <v>10829</v>
      </c>
    </row>
    <row r="9" spans="1:5" s="38" customFormat="1" ht="12" x14ac:dyDescent="0.25">
      <c r="A9" s="95" t="s">
        <v>2</v>
      </c>
      <c r="B9" s="89"/>
      <c r="C9" s="96">
        <v>44549</v>
      </c>
      <c r="D9" s="91"/>
      <c r="E9" s="96">
        <v>21355</v>
      </c>
    </row>
    <row r="10" spans="1:5" s="38" customFormat="1" ht="12" x14ac:dyDescent="0.25">
      <c r="A10" s="95" t="s">
        <v>77</v>
      </c>
      <c r="B10" s="89"/>
      <c r="C10" s="96">
        <v>-1502</v>
      </c>
      <c r="D10" s="91"/>
      <c r="E10" s="96">
        <v>-10350</v>
      </c>
    </row>
    <row r="11" spans="1:5" s="38" customFormat="1" ht="12" x14ac:dyDescent="0.25">
      <c r="A11" s="95" t="s">
        <v>78</v>
      </c>
      <c r="B11" s="89"/>
      <c r="C11" s="97">
        <v>757</v>
      </c>
      <c r="D11" s="91"/>
      <c r="E11" s="97">
        <v>118</v>
      </c>
    </row>
    <row r="12" spans="1:5" s="38" customFormat="1" ht="12" x14ac:dyDescent="0.25">
      <c r="A12" s="88" t="s">
        <v>79</v>
      </c>
      <c r="B12" s="89"/>
      <c r="C12" s="96"/>
      <c r="D12" s="91"/>
      <c r="E12" s="96"/>
    </row>
    <row r="13" spans="1:5" s="38" customFormat="1" ht="12" x14ac:dyDescent="0.25">
      <c r="A13" s="95" t="s">
        <v>80</v>
      </c>
      <c r="B13" s="89"/>
      <c r="C13" s="96">
        <v>-15645</v>
      </c>
      <c r="D13" s="91"/>
      <c r="E13" s="96">
        <v>-11032</v>
      </c>
    </row>
    <row r="14" spans="1:5" s="38" customFormat="1" ht="12" x14ac:dyDescent="0.25">
      <c r="A14" s="95" t="s">
        <v>45</v>
      </c>
      <c r="B14" s="89"/>
      <c r="C14" s="96">
        <v>-9026</v>
      </c>
      <c r="D14" s="91"/>
      <c r="E14" s="96">
        <v>-2131</v>
      </c>
    </row>
    <row r="15" spans="1:5" s="38" customFormat="1" ht="12" x14ac:dyDescent="0.25">
      <c r="A15" s="95" t="s">
        <v>52</v>
      </c>
      <c r="B15" s="89"/>
      <c r="C15" s="96">
        <v>-6682</v>
      </c>
      <c r="D15" s="91"/>
      <c r="E15" s="96">
        <v>-4527</v>
      </c>
    </row>
    <row r="16" spans="1:5" s="38" customFormat="1" ht="12" x14ac:dyDescent="0.25">
      <c r="A16" s="95" t="s">
        <v>56</v>
      </c>
      <c r="B16" s="89"/>
      <c r="C16" s="96">
        <v>-3857</v>
      </c>
      <c r="D16" s="91"/>
      <c r="E16" s="96">
        <v>-1839</v>
      </c>
    </row>
    <row r="17" spans="1:6" s="38" customFormat="1" ht="12" x14ac:dyDescent="0.25">
      <c r="A17" s="95" t="s">
        <v>57</v>
      </c>
      <c r="B17" s="89"/>
      <c r="C17" s="96">
        <v>7761</v>
      </c>
      <c r="D17" s="91"/>
      <c r="E17" s="96">
        <v>1985</v>
      </c>
    </row>
    <row r="18" spans="1:6" s="38" customFormat="1" ht="12" x14ac:dyDescent="0.25">
      <c r="A18" s="95" t="s">
        <v>59</v>
      </c>
      <c r="B18" s="89"/>
      <c r="C18" s="96">
        <v>6365</v>
      </c>
      <c r="D18" s="91"/>
      <c r="E18" s="96">
        <v>5629</v>
      </c>
    </row>
    <row r="19" spans="1:6" s="38" customFormat="1" ht="12" x14ac:dyDescent="0.25">
      <c r="A19" s="95" t="s">
        <v>60</v>
      </c>
      <c r="B19" s="89"/>
      <c r="C19" s="98">
        <v>10111</v>
      </c>
      <c r="D19" s="91"/>
      <c r="E19" s="98">
        <v>8280</v>
      </c>
    </row>
    <row r="20" spans="1:6" s="38" customFormat="1" ht="12" x14ac:dyDescent="0.25">
      <c r="A20" s="99" t="s">
        <v>11</v>
      </c>
      <c r="B20" s="89"/>
      <c r="C20" s="98">
        <v>61623</v>
      </c>
      <c r="D20" s="91"/>
      <c r="E20" s="98">
        <v>32882</v>
      </c>
    </row>
    <row r="21" spans="1:6" s="38" customFormat="1" ht="12" x14ac:dyDescent="0.25">
      <c r="A21" s="100" t="s">
        <v>81</v>
      </c>
      <c r="B21" s="89"/>
      <c r="C21" s="94"/>
      <c r="D21" s="91"/>
      <c r="E21" s="94"/>
    </row>
    <row r="22" spans="1:6" s="38" customFormat="1" ht="12" x14ac:dyDescent="0.25">
      <c r="A22" s="88" t="s">
        <v>107</v>
      </c>
      <c r="B22" s="89"/>
      <c r="C22" s="96">
        <v>-53983</v>
      </c>
      <c r="D22" s="91"/>
      <c r="E22" s="96">
        <v>-41028</v>
      </c>
    </row>
    <row r="23" spans="1:6" s="38" customFormat="1" ht="12" x14ac:dyDescent="0.25">
      <c r="A23" s="88" t="s">
        <v>12</v>
      </c>
      <c r="B23" s="89"/>
      <c r="C23" s="96">
        <v>-7849</v>
      </c>
      <c r="D23" s="91"/>
      <c r="E23" s="96">
        <v>-6093</v>
      </c>
    </row>
    <row r="24" spans="1:6" s="38" customFormat="1" ht="12" x14ac:dyDescent="0.25">
      <c r="A24" s="88" t="s">
        <v>82</v>
      </c>
      <c r="B24" s="89"/>
      <c r="C24" s="96">
        <v>-344</v>
      </c>
      <c r="D24" s="91"/>
      <c r="E24" s="96">
        <v>-2133</v>
      </c>
    </row>
    <row r="25" spans="1:6" s="38" customFormat="1" ht="12" x14ac:dyDescent="0.25">
      <c r="A25" s="88" t="s">
        <v>83</v>
      </c>
      <c r="B25" s="89"/>
      <c r="C25" s="101">
        <v>-306</v>
      </c>
      <c r="D25" s="91"/>
      <c r="E25" s="101">
        <v>162</v>
      </c>
    </row>
    <row r="26" spans="1:6" s="38" customFormat="1" ht="12" x14ac:dyDescent="0.25">
      <c r="A26" s="99" t="s">
        <v>84</v>
      </c>
      <c r="B26" s="89"/>
      <c r="C26" s="98">
        <v>-62482</v>
      </c>
      <c r="D26" s="91"/>
      <c r="E26" s="98">
        <v>-49092</v>
      </c>
    </row>
    <row r="27" spans="1:6" s="38" customFormat="1" ht="12" x14ac:dyDescent="0.25">
      <c r="A27" s="100" t="s">
        <v>85</v>
      </c>
      <c r="B27" s="89"/>
      <c r="C27" s="94"/>
      <c r="D27" s="91"/>
      <c r="E27" s="94"/>
    </row>
    <row r="28" spans="1:6" s="38" customFormat="1" ht="12" x14ac:dyDescent="0.25">
      <c r="A28" s="92" t="s">
        <v>140</v>
      </c>
      <c r="B28" s="89"/>
      <c r="C28" s="97">
        <v>200000</v>
      </c>
      <c r="D28" s="91"/>
      <c r="E28" s="97">
        <v>0</v>
      </c>
    </row>
    <row r="29" spans="1:6" s="38" customFormat="1" ht="12" x14ac:dyDescent="0.25">
      <c r="A29" s="92" t="s">
        <v>86</v>
      </c>
      <c r="B29" s="89"/>
      <c r="C29" s="97">
        <v>-30000</v>
      </c>
      <c r="D29" s="91"/>
      <c r="E29" s="97">
        <v>0</v>
      </c>
      <c r="F29" s="39"/>
    </row>
    <row r="30" spans="1:6" s="38" customFormat="1" ht="12" x14ac:dyDescent="0.25">
      <c r="A30" s="88" t="s">
        <v>108</v>
      </c>
      <c r="B30" s="89"/>
      <c r="C30" s="96">
        <v>4222</v>
      </c>
      <c r="D30" s="91"/>
      <c r="E30" s="97">
        <v>0</v>
      </c>
    </row>
    <row r="31" spans="1:6" s="38" customFormat="1" ht="12" x14ac:dyDescent="0.25">
      <c r="A31" s="88" t="s">
        <v>109</v>
      </c>
      <c r="B31" s="89"/>
      <c r="C31" s="96">
        <v>2262</v>
      </c>
      <c r="D31" s="91"/>
      <c r="E31" s="96">
        <v>1710</v>
      </c>
      <c r="F31" s="39"/>
    </row>
    <row r="32" spans="1:6" s="38" customFormat="1" ht="12" x14ac:dyDescent="0.25">
      <c r="A32" s="88" t="s">
        <v>110</v>
      </c>
      <c r="B32" s="89"/>
      <c r="C32" s="97">
        <v>0</v>
      </c>
      <c r="D32" s="91"/>
      <c r="E32" s="97">
        <v>30000</v>
      </c>
      <c r="F32" s="39"/>
    </row>
    <row r="33" spans="1:5" s="38" customFormat="1" ht="12" x14ac:dyDescent="0.25">
      <c r="A33" s="88" t="s">
        <v>87</v>
      </c>
      <c r="B33" s="89"/>
      <c r="C33" s="101">
        <v>-537</v>
      </c>
      <c r="D33" s="91"/>
      <c r="E33" s="98">
        <v>-460</v>
      </c>
    </row>
    <row r="34" spans="1:5" s="38" customFormat="1" ht="12" x14ac:dyDescent="0.25">
      <c r="A34" s="99" t="s">
        <v>111</v>
      </c>
      <c r="B34" s="89"/>
      <c r="C34" s="96">
        <v>175947</v>
      </c>
      <c r="D34" s="91"/>
      <c r="E34" s="96">
        <v>31250</v>
      </c>
    </row>
    <row r="35" spans="1:5" s="38" customFormat="1" ht="12" x14ac:dyDescent="0.25">
      <c r="A35" s="102" t="s">
        <v>88</v>
      </c>
      <c r="B35" s="89"/>
      <c r="C35" s="103">
        <v>-2623</v>
      </c>
      <c r="D35" s="91"/>
      <c r="E35" s="103">
        <v>3010</v>
      </c>
    </row>
    <row r="36" spans="1:5" s="38" customFormat="1" ht="12" x14ac:dyDescent="0.25">
      <c r="A36" s="100" t="s">
        <v>89</v>
      </c>
      <c r="B36" s="89"/>
      <c r="C36" s="96">
        <v>172465</v>
      </c>
      <c r="D36" s="91"/>
      <c r="E36" s="96">
        <v>18050</v>
      </c>
    </row>
    <row r="37" spans="1:5" s="38" customFormat="1" ht="12" x14ac:dyDescent="0.25">
      <c r="A37" s="100" t="s">
        <v>90</v>
      </c>
      <c r="B37" s="89"/>
      <c r="C37" s="96">
        <v>241547</v>
      </c>
      <c r="D37" s="91"/>
      <c r="E37" s="96">
        <v>223497</v>
      </c>
    </row>
    <row r="38" spans="1:5" s="38" customFormat="1" ht="12.6" thickBot="1" x14ac:dyDescent="0.3">
      <c r="A38" s="100" t="s">
        <v>91</v>
      </c>
      <c r="B38" s="89"/>
      <c r="C38" s="104">
        <v>414012</v>
      </c>
      <c r="D38" s="91"/>
      <c r="E38" s="104">
        <v>241547</v>
      </c>
    </row>
    <row r="39" spans="1:5" s="38" customFormat="1" ht="12.6" thickTop="1" x14ac:dyDescent="0.25">
      <c r="A39" s="100" t="s">
        <v>141</v>
      </c>
      <c r="B39" s="89"/>
      <c r="C39" s="96"/>
      <c r="D39" s="91"/>
      <c r="E39" s="96"/>
    </row>
    <row r="40" spans="1:5" s="38" customFormat="1" ht="12" x14ac:dyDescent="0.25">
      <c r="A40" s="88" t="s">
        <v>92</v>
      </c>
      <c r="B40" s="89"/>
      <c r="C40" s="90">
        <v>633</v>
      </c>
      <c r="D40" s="91"/>
      <c r="E40" s="90">
        <v>731</v>
      </c>
    </row>
    <row r="41" spans="1:5" s="38" customFormat="1" ht="12" x14ac:dyDescent="0.25">
      <c r="A41" s="88" t="s">
        <v>93</v>
      </c>
      <c r="B41" s="89"/>
      <c r="C41" s="90">
        <v>9168</v>
      </c>
      <c r="D41" s="91"/>
      <c r="E41" s="90">
        <v>12666</v>
      </c>
    </row>
    <row r="42" spans="1:5" x14ac:dyDescent="0.25">
      <c r="A42" s="100" t="s">
        <v>94</v>
      </c>
      <c r="B42" s="89"/>
      <c r="C42" s="96"/>
      <c r="D42" s="91"/>
      <c r="E42" s="96"/>
    </row>
    <row r="43" spans="1:5" x14ac:dyDescent="0.25">
      <c r="A43" s="88" t="s">
        <v>142</v>
      </c>
      <c r="B43" s="89"/>
      <c r="C43" s="90">
        <v>3690</v>
      </c>
      <c r="D43" s="91"/>
      <c r="E43" s="90">
        <v>3504</v>
      </c>
    </row>
    <row r="44" spans="1:5" ht="21.6" x14ac:dyDescent="0.25">
      <c r="A44" s="92" t="s">
        <v>143</v>
      </c>
      <c r="B44" s="89"/>
      <c r="C44" s="90">
        <v>86936</v>
      </c>
      <c r="D44" s="91"/>
      <c r="E44" s="90">
        <v>1266</v>
      </c>
    </row>
    <row r="45" spans="1:5" x14ac:dyDescent="0.25">
      <c r="A45" s="88" t="s">
        <v>95</v>
      </c>
      <c r="B45" s="89"/>
      <c r="C45" s="90">
        <v>9</v>
      </c>
      <c r="D45" s="91"/>
      <c r="E45" s="90">
        <v>118</v>
      </c>
    </row>
    <row r="46" spans="1:5" x14ac:dyDescent="0.25">
      <c r="A46" s="92" t="s">
        <v>144</v>
      </c>
      <c r="B46" s="93"/>
      <c r="C46" s="90">
        <v>1056</v>
      </c>
      <c r="D46" s="91"/>
      <c r="E46" s="90">
        <v>1671</v>
      </c>
    </row>
  </sheetData>
  <mergeCells count="1">
    <mergeCell ref="C1:E1"/>
  </mergeCells>
  <conditionalFormatting sqref="A3:E3">
    <cfRule type="expression" dxfId="27" priority="10" stopIfTrue="1">
      <formula>IF(COUNTA($A3)=0,0,MOD(SUBTOTAL(103,$A$3:$A3),2)=1)</formula>
    </cfRule>
  </conditionalFormatting>
  <conditionalFormatting sqref="E6:E7 E9">
    <cfRule type="expression" dxfId="26" priority="3" stopIfTrue="1">
      <formula>IF(COUNTA($A6)=0,0,MOD(SUBTOTAL(103,$A$3:$A6),2)=1)</formula>
    </cfRule>
  </conditionalFormatting>
  <conditionalFormatting sqref="E8">
    <cfRule type="expression" dxfId="25" priority="2" stopIfTrue="1">
      <formula>IF(COUNTA($A8)=0,0,MOD(SUBTOTAL(103,$A$3:$A8),2)=1)</formula>
    </cfRule>
  </conditionalFormatting>
  <conditionalFormatting sqref="A29:E29">
    <cfRule type="expression" dxfId="24" priority="1" stopIfTrue="1">
      <formula>IF(COUNTA($A29)=0,0,MOD(SUBTOTAL(103,$A$3:$A29),2)=1)</formula>
    </cfRule>
  </conditionalFormatting>
  <conditionalFormatting sqref="A4:D7 A9:D25 E10:E25 A26:E28 A30:E46">
    <cfRule type="expression" dxfId="23" priority="6" stopIfTrue="1">
      <formula>IF(COUNTA($A4)=0,0,MOD(SUBTOTAL(103,$A$3:$A4),2)=1)</formula>
    </cfRule>
  </conditionalFormatting>
  <conditionalFormatting sqref="A8:D8">
    <cfRule type="expression" dxfId="22" priority="5" stopIfTrue="1">
      <formula>IF(COUNTA($A8)=0,0,MOD(SUBTOTAL(103,$A$3:$A8),2)=1)</formula>
    </cfRule>
  </conditionalFormatting>
  <conditionalFormatting sqref="E4:E5">
    <cfRule type="expression" dxfId="21" priority="4" stopIfTrue="1">
      <formula>IF(COUNTA($A4)=0,0,MOD(SUBTOTAL(103,$A$3:$A4),2)=1)</formula>
    </cfRule>
  </conditionalFormatting>
  <pageMargins left="0.7" right="0.7" top="0.75" bottom="0.75" header="0.3" footer="0.3"/>
  <pageSetup orientation="portrait" r:id="rId1"/>
  <ignoredErrors>
    <ignoredError sqref="C2 E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dimension ref="A1:I21"/>
  <sheetViews>
    <sheetView zoomScale="120" zoomScaleNormal="120" workbookViewId="0">
      <selection activeCell="A10" sqref="A10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  <col min="10" max="10" width="4.5546875" customWidth="1"/>
  </cols>
  <sheetData>
    <row r="1" spans="1:9" x14ac:dyDescent="0.3">
      <c r="C1" s="114" t="s">
        <v>0</v>
      </c>
      <c r="D1" s="114"/>
      <c r="E1" s="114"/>
      <c r="F1" s="114"/>
      <c r="G1" s="114"/>
      <c r="H1" s="114"/>
      <c r="I1" s="114"/>
    </row>
    <row r="2" spans="1:9" ht="24" customHeight="1" x14ac:dyDescent="0.3">
      <c r="A2" s="1"/>
      <c r="B2" s="2"/>
      <c r="C2" s="113" t="s">
        <v>145</v>
      </c>
      <c r="D2" s="113"/>
      <c r="E2" s="113"/>
      <c r="F2" s="46"/>
      <c r="G2" s="113" t="s">
        <v>146</v>
      </c>
      <c r="H2" s="113"/>
      <c r="I2" s="113"/>
    </row>
    <row r="3" spans="1:9" x14ac:dyDescent="0.3">
      <c r="A3" s="3" t="s">
        <v>1</v>
      </c>
      <c r="B3" s="4"/>
      <c r="C3" s="54">
        <v>2021</v>
      </c>
      <c r="D3" s="6"/>
      <c r="E3" s="54">
        <v>2020</v>
      </c>
      <c r="F3" s="6"/>
      <c r="G3" s="54">
        <f>+C3</f>
        <v>2021</v>
      </c>
      <c r="H3" s="6"/>
      <c r="I3" s="54">
        <f>+E3</f>
        <v>2020</v>
      </c>
    </row>
    <row r="4" spans="1:9" x14ac:dyDescent="0.3">
      <c r="A4" s="7" t="s">
        <v>147</v>
      </c>
      <c r="B4" s="7"/>
      <c r="C4" s="8">
        <v>-1397</v>
      </c>
      <c r="D4" s="9"/>
      <c r="E4" s="8">
        <v>2198</v>
      </c>
      <c r="F4" s="9"/>
      <c r="G4" s="8">
        <v>-8794</v>
      </c>
      <c r="H4" s="9"/>
      <c r="I4" s="8">
        <v>-10500</v>
      </c>
    </row>
    <row r="5" spans="1:9" x14ac:dyDescent="0.3">
      <c r="A5" s="7" t="s">
        <v>2</v>
      </c>
      <c r="B5" s="7"/>
      <c r="C5" s="10">
        <v>13320</v>
      </c>
      <c r="D5" s="9"/>
      <c r="E5" s="10">
        <v>7416</v>
      </c>
      <c r="F5" s="9"/>
      <c r="G5" s="10">
        <v>44549</v>
      </c>
      <c r="H5" s="9"/>
      <c r="I5" s="10">
        <v>21355</v>
      </c>
    </row>
    <row r="6" spans="1:9" x14ac:dyDescent="0.3">
      <c r="A6" s="7" t="s">
        <v>3</v>
      </c>
      <c r="B6" s="7"/>
      <c r="C6" s="10">
        <v>4433</v>
      </c>
      <c r="D6" s="9"/>
      <c r="E6" s="10">
        <v>4986</v>
      </c>
      <c r="F6" s="9"/>
      <c r="G6" s="10">
        <v>18357</v>
      </c>
      <c r="H6" s="9"/>
      <c r="I6" s="10">
        <v>16376</v>
      </c>
    </row>
    <row r="7" spans="1:9" x14ac:dyDescent="0.3">
      <c r="A7" s="7" t="s">
        <v>98</v>
      </c>
      <c r="B7" s="7"/>
      <c r="C7" s="10">
        <v>2915</v>
      </c>
      <c r="D7" s="9"/>
      <c r="E7" s="10">
        <v>2762</v>
      </c>
      <c r="F7" s="9"/>
      <c r="G7" s="10">
        <v>11428</v>
      </c>
      <c r="H7" s="9"/>
      <c r="I7" s="10">
        <v>10824</v>
      </c>
    </row>
    <row r="8" spans="1:9" x14ac:dyDescent="0.3">
      <c r="A8" s="7" t="s">
        <v>102</v>
      </c>
      <c r="B8" s="7"/>
      <c r="C8" s="10">
        <v>99</v>
      </c>
      <c r="D8" s="9"/>
      <c r="E8" s="11">
        <v>0</v>
      </c>
      <c r="F8" s="9"/>
      <c r="G8" s="10">
        <v>5053</v>
      </c>
      <c r="H8" s="9"/>
      <c r="I8" s="11">
        <v>0</v>
      </c>
    </row>
    <row r="9" spans="1:9" x14ac:dyDescent="0.3">
      <c r="A9" s="7" t="s">
        <v>99</v>
      </c>
      <c r="B9" s="7"/>
      <c r="C9" s="11">
        <v>-1696</v>
      </c>
      <c r="D9" s="9"/>
      <c r="E9" s="11">
        <v>-2900</v>
      </c>
      <c r="F9" s="9"/>
      <c r="G9" s="10">
        <v>-11740</v>
      </c>
      <c r="H9" s="9"/>
      <c r="I9" s="11">
        <v>-525</v>
      </c>
    </row>
    <row r="10" spans="1:9" ht="16.2" x14ac:dyDescent="0.3">
      <c r="A10" s="7" t="s">
        <v>112</v>
      </c>
      <c r="B10" s="7"/>
      <c r="C10" s="105">
        <v>-1229</v>
      </c>
      <c r="D10" s="106"/>
      <c r="E10" s="11">
        <v>0</v>
      </c>
      <c r="F10" s="106"/>
      <c r="G10" s="107">
        <v>-1229</v>
      </c>
      <c r="H10" s="106"/>
      <c r="I10" s="105">
        <v>-372</v>
      </c>
    </row>
    <row r="11" spans="1:9" x14ac:dyDescent="0.3">
      <c r="A11" s="12" t="s">
        <v>96</v>
      </c>
      <c r="B11" s="7"/>
      <c r="C11" s="33">
        <v>16445</v>
      </c>
      <c r="D11" s="108"/>
      <c r="E11" s="33">
        <v>14462</v>
      </c>
      <c r="F11" s="108"/>
      <c r="G11" s="33">
        <v>57624</v>
      </c>
      <c r="H11" s="108"/>
      <c r="I11" s="33">
        <v>37158</v>
      </c>
    </row>
    <row r="12" spans="1:9" x14ac:dyDescent="0.3">
      <c r="A12" s="7" t="s">
        <v>113</v>
      </c>
      <c r="B12" s="7"/>
      <c r="C12" s="10">
        <v>1856</v>
      </c>
      <c r="D12" s="9"/>
      <c r="E12" s="10">
        <v>1904</v>
      </c>
      <c r="F12" s="9"/>
      <c r="G12" s="10">
        <v>7287</v>
      </c>
      <c r="H12" s="9"/>
      <c r="I12" s="10">
        <v>7430</v>
      </c>
    </row>
    <row r="13" spans="1:9" x14ac:dyDescent="0.3">
      <c r="A13" s="7" t="s">
        <v>148</v>
      </c>
      <c r="B13" s="7"/>
      <c r="C13" s="10">
        <v>-114</v>
      </c>
      <c r="D13" s="9"/>
      <c r="E13" s="10">
        <v>244</v>
      </c>
      <c r="F13" s="9"/>
      <c r="G13" s="10">
        <v>96</v>
      </c>
      <c r="H13" s="9"/>
      <c r="I13" s="10">
        <v>-357</v>
      </c>
    </row>
    <row r="14" spans="1:9" x14ac:dyDescent="0.3">
      <c r="A14" s="7" t="s">
        <v>114</v>
      </c>
      <c r="B14" s="7"/>
      <c r="C14" s="10">
        <v>5778</v>
      </c>
      <c r="D14" s="9"/>
      <c r="E14" s="10">
        <v>5082</v>
      </c>
      <c r="F14" s="9"/>
      <c r="G14" s="10">
        <v>20246</v>
      </c>
      <c r="H14" s="9"/>
      <c r="I14" s="10">
        <v>13057</v>
      </c>
    </row>
    <row r="15" spans="1:9" ht="15" thickBot="1" x14ac:dyDescent="0.35">
      <c r="A15" s="12" t="s">
        <v>10</v>
      </c>
      <c r="B15" s="7"/>
      <c r="C15" s="13">
        <v>23965</v>
      </c>
      <c r="D15" s="9"/>
      <c r="E15" s="13">
        <v>21692</v>
      </c>
      <c r="F15" s="9"/>
      <c r="G15" s="13">
        <v>85253</v>
      </c>
      <c r="H15" s="9"/>
      <c r="I15" s="13">
        <v>57288</v>
      </c>
    </row>
    <row r="16" spans="1:9" ht="15" thickTop="1" x14ac:dyDescent="0.3">
      <c r="A16" s="12"/>
      <c r="B16" s="7"/>
      <c r="C16" s="10"/>
      <c r="D16" s="9"/>
      <c r="E16" s="10"/>
      <c r="F16" s="9"/>
      <c r="G16" s="10"/>
      <c r="H16" s="9"/>
      <c r="I16" s="10"/>
    </row>
    <row r="17" spans="1:9" x14ac:dyDescent="0.3">
      <c r="A17" s="7" t="s">
        <v>149</v>
      </c>
      <c r="B17" s="7"/>
      <c r="C17" s="14">
        <v>-1.7681753746456055E-2</v>
      </c>
      <c r="D17" s="15"/>
      <c r="E17" s="14">
        <v>2.8005708169818053E-2</v>
      </c>
      <c r="F17" s="15"/>
      <c r="G17" s="14">
        <v>-0.11543863794484044</v>
      </c>
      <c r="H17" s="15"/>
      <c r="I17" s="14">
        <v>-0.14336232438115262</v>
      </c>
    </row>
    <row r="18" spans="1:9" x14ac:dyDescent="0.3">
      <c r="A18" s="7" t="s">
        <v>150</v>
      </c>
      <c r="B18" s="7"/>
      <c r="C18" s="14">
        <v>0.18837342497136311</v>
      </c>
      <c r="D18" s="15"/>
      <c r="E18" s="14">
        <v>0.17424096385542168</v>
      </c>
      <c r="F18" s="15"/>
      <c r="G18" s="14">
        <v>0.66006872852233678</v>
      </c>
      <c r="H18" s="15"/>
      <c r="I18" s="14">
        <v>0.4476867469879518</v>
      </c>
    </row>
    <row r="19" spans="1:9" x14ac:dyDescent="0.3">
      <c r="A19" s="12"/>
      <c r="B19" s="7"/>
      <c r="C19" s="10"/>
      <c r="D19" s="9"/>
      <c r="E19" s="10"/>
      <c r="F19" s="9"/>
      <c r="G19" s="10"/>
      <c r="H19" s="9"/>
      <c r="I19" s="10"/>
    </row>
    <row r="20" spans="1:9" x14ac:dyDescent="0.3">
      <c r="A20" s="7" t="s">
        <v>4</v>
      </c>
      <c r="B20" s="7"/>
      <c r="C20" s="31">
        <v>79008</v>
      </c>
      <c r="D20" s="109"/>
      <c r="E20" s="31">
        <v>78484</v>
      </c>
      <c r="F20" s="16"/>
      <c r="G20" s="10">
        <v>76179</v>
      </c>
      <c r="H20" s="16"/>
      <c r="I20" s="10">
        <v>73241</v>
      </c>
    </row>
    <row r="21" spans="1:9" x14ac:dyDescent="0.3">
      <c r="A21" s="7" t="s">
        <v>5</v>
      </c>
      <c r="B21" s="7"/>
      <c r="C21" s="31">
        <v>87300</v>
      </c>
      <c r="D21" s="109"/>
      <c r="E21" s="31">
        <v>83000</v>
      </c>
      <c r="F21" s="16"/>
      <c r="G21" s="10">
        <v>87300</v>
      </c>
      <c r="H21" s="16"/>
      <c r="I21" s="10">
        <v>83000</v>
      </c>
    </row>
  </sheetData>
  <mergeCells count="3">
    <mergeCell ref="C2:E2"/>
    <mergeCell ref="C1:I1"/>
    <mergeCell ref="G2:I2"/>
  </mergeCells>
  <conditionalFormatting sqref="A8:D8 F8:H8">
    <cfRule type="expression" dxfId="20" priority="6" stopIfTrue="1">
      <formula>IF(COUNTA($A8)=0,0,MOD(SUBTOTAL(103,$A$4:$A8),2)=1)</formula>
    </cfRule>
  </conditionalFormatting>
  <conditionalFormatting sqref="A12:H14">
    <cfRule type="expression" dxfId="19" priority="5" stopIfTrue="1">
      <formula>IF(COUNTA($A12)=0,0,MOD(SUBTOTAL(103,$A$4:$A12),2)=1)</formula>
    </cfRule>
  </conditionalFormatting>
  <conditionalFormatting sqref="I12:I14">
    <cfRule type="expression" dxfId="18" priority="4" stopIfTrue="1">
      <formula>IF(COUNTA($A12)=0,0,MOD(SUBTOTAL(103,$A$4:$A12),2)=1)</formula>
    </cfRule>
  </conditionalFormatting>
  <conditionalFormatting sqref="A15:I15">
    <cfRule type="expression" dxfId="17" priority="3" stopIfTrue="1">
      <formula>IF(COUNTA($A15)=0,0,MOD(SUBTOTAL(103,$A$4:$A15),2)=1)</formula>
    </cfRule>
  </conditionalFormatting>
  <conditionalFormatting sqref="E8">
    <cfRule type="expression" dxfId="16" priority="2" stopIfTrue="1">
      <formula>IF(COUNTA($A8)=0,0,MOD(SUBTOTAL(103,$A$4:$A8),2)=1)</formula>
    </cfRule>
  </conditionalFormatting>
  <conditionalFormatting sqref="I8">
    <cfRule type="expression" dxfId="15" priority="1" stopIfTrue="1">
      <formula>IF(COUNTA($A8)=0,0,MOD(SUBTOTAL(103,$A$4:$A8),2)=1)</formula>
    </cfRule>
  </conditionalFormatting>
  <conditionalFormatting sqref="A5:B5 D5 F5 H5 A6:H6 A4:H4 A9:I11 A16:I21">
    <cfRule type="expression" dxfId="14" priority="13" stopIfTrue="1">
      <formula>IF(COUNTA($A4)=0,0,MOD(SUBTOTAL(103,$A$4:$A4),2)=1)</formula>
    </cfRule>
  </conditionalFormatting>
  <conditionalFormatting sqref="C5">
    <cfRule type="expression" dxfId="13" priority="12" stopIfTrue="1">
      <formula>IF(COUNTA($A5)=0,0,MOD(SUBTOTAL(103,$A$4:$A5),2)=1)</formula>
    </cfRule>
  </conditionalFormatting>
  <conditionalFormatting sqref="G5 E5">
    <cfRule type="expression" dxfId="12" priority="11" stopIfTrue="1">
      <formula>IF(COUNTA($A5)=0,0,MOD(SUBTOTAL(103,$A$4:$A5),2)=1)</formula>
    </cfRule>
  </conditionalFormatting>
  <conditionalFormatting sqref="I4 I6">
    <cfRule type="expression" dxfId="11" priority="10" stopIfTrue="1">
      <formula>IF(COUNTA($A4)=0,0,MOD(SUBTOTAL(103,$A$4:$A4),2)=1)</formula>
    </cfRule>
  </conditionalFormatting>
  <conditionalFormatting sqref="I5">
    <cfRule type="expression" dxfId="10" priority="9" stopIfTrue="1">
      <formula>IF(COUNTA($A5)=0,0,MOD(SUBTOTAL(103,$A$4:$A5),2)=1)</formula>
    </cfRule>
  </conditionalFormatting>
  <conditionalFormatting sqref="A7:H7">
    <cfRule type="expression" dxfId="9" priority="8" stopIfTrue="1">
      <formula>IF(COUNTA($A7)=0,0,MOD(SUBTOTAL(103,$A$4:$A7),2)=1)</formula>
    </cfRule>
  </conditionalFormatting>
  <conditionalFormatting sqref="I7">
    <cfRule type="expression" dxfId="8" priority="7" stopIfTrue="1">
      <formula>IF(COUNTA($A7)=0,0,MOD(SUBTOTAL(103,$A$4:$A7),2)=1)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dimension ref="A1:I7"/>
  <sheetViews>
    <sheetView zoomScale="110" zoomScaleNormal="110" workbookViewId="0">
      <selection activeCell="G20" sqref="G20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ht="15" customHeight="1" x14ac:dyDescent="0.3">
      <c r="C1" s="114" t="s">
        <v>0</v>
      </c>
      <c r="D1" s="114"/>
      <c r="E1" s="114"/>
      <c r="F1" s="114"/>
      <c r="G1" s="114"/>
      <c r="H1" s="114"/>
      <c r="I1" s="114"/>
    </row>
    <row r="2" spans="1:9" ht="29.4" customHeight="1" x14ac:dyDescent="0.3">
      <c r="A2" s="1"/>
      <c r="B2" s="2"/>
      <c r="C2" s="115" t="s">
        <v>145</v>
      </c>
      <c r="D2" s="116"/>
      <c r="E2" s="116"/>
      <c r="F2" s="1"/>
      <c r="G2" s="115" t="s">
        <v>146</v>
      </c>
      <c r="H2" s="116"/>
      <c r="I2" s="116"/>
    </row>
    <row r="3" spans="1:9" ht="15" customHeight="1" x14ac:dyDescent="0.3">
      <c r="A3" s="3" t="s">
        <v>6</v>
      </c>
      <c r="B3" s="2"/>
      <c r="C3" s="54" t="s">
        <v>103</v>
      </c>
      <c r="D3" s="6"/>
      <c r="E3" s="54" t="s">
        <v>104</v>
      </c>
      <c r="F3" s="17"/>
      <c r="G3" s="54" t="s">
        <v>103</v>
      </c>
      <c r="H3" s="6"/>
      <c r="I3" s="54" t="s">
        <v>104</v>
      </c>
    </row>
    <row r="4" spans="1:9" x14ac:dyDescent="0.3">
      <c r="A4" s="7" t="s">
        <v>11</v>
      </c>
      <c r="B4" s="7"/>
      <c r="C4" s="8">
        <v>6029</v>
      </c>
      <c r="D4" s="9"/>
      <c r="E4" s="8">
        <v>5503</v>
      </c>
      <c r="F4" s="9"/>
      <c r="G4" s="8">
        <v>61623</v>
      </c>
      <c r="H4" s="9"/>
      <c r="I4" s="8">
        <v>32882</v>
      </c>
    </row>
    <row r="5" spans="1:9" x14ac:dyDescent="0.3">
      <c r="A5" s="7" t="s">
        <v>12</v>
      </c>
      <c r="B5" s="9"/>
      <c r="C5" s="11">
        <v>-1038</v>
      </c>
      <c r="D5" s="9"/>
      <c r="E5" s="11">
        <v>-2087</v>
      </c>
      <c r="F5" s="9"/>
      <c r="G5" s="11">
        <v>-7849</v>
      </c>
      <c r="H5" s="9"/>
      <c r="I5" s="11">
        <v>-6093</v>
      </c>
    </row>
    <row r="6" spans="1:9" ht="15" thickBot="1" x14ac:dyDescent="0.35">
      <c r="A6" s="12" t="s">
        <v>97</v>
      </c>
      <c r="B6" s="9"/>
      <c r="C6" s="13">
        <v>4991</v>
      </c>
      <c r="D6" s="9"/>
      <c r="E6" s="13">
        <v>3416</v>
      </c>
      <c r="F6" s="9"/>
      <c r="G6" s="13">
        <v>53774</v>
      </c>
      <c r="H6" s="9"/>
      <c r="I6" s="13">
        <v>26789</v>
      </c>
    </row>
    <row r="7" spans="1:9" ht="15" thickTop="1" x14ac:dyDescent="0.3"/>
  </sheetData>
  <mergeCells count="3">
    <mergeCell ref="C2:E2"/>
    <mergeCell ref="C1:I1"/>
    <mergeCell ref="G2:I2"/>
  </mergeCells>
  <conditionalFormatting sqref="B4:I6">
    <cfRule type="expression" dxfId="7" priority="2" stopIfTrue="1">
      <formula>IF(COUNTA($A4)=0,0,MOD(SUBTOTAL(103,$A$4:$A4),2)=1)</formula>
    </cfRule>
  </conditionalFormatting>
  <conditionalFormatting sqref="A4:A6">
    <cfRule type="expression" dxfId="6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  <ignoredErrors>
    <ignoredError sqref="C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dimension ref="A1:I14"/>
  <sheetViews>
    <sheetView zoomScale="110" zoomScaleNormal="110" workbookViewId="0">
      <selection activeCell="I24" sqref="I24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14" t="s">
        <v>0</v>
      </c>
      <c r="D1" s="114"/>
      <c r="E1" s="114"/>
      <c r="F1" s="114"/>
      <c r="G1" s="114"/>
      <c r="H1" s="114"/>
      <c r="I1" s="114"/>
    </row>
    <row r="2" spans="1:9" ht="24" customHeight="1" x14ac:dyDescent="0.3">
      <c r="A2" s="1"/>
      <c r="B2" s="2"/>
      <c r="C2" s="113" t="s">
        <v>151</v>
      </c>
      <c r="D2" s="113"/>
      <c r="E2" s="113"/>
      <c r="F2" s="46"/>
      <c r="G2" s="113" t="s">
        <v>152</v>
      </c>
      <c r="H2" s="113"/>
      <c r="I2" s="113"/>
    </row>
    <row r="3" spans="1:9" x14ac:dyDescent="0.3">
      <c r="A3" s="3" t="s">
        <v>6</v>
      </c>
      <c r="B3" s="4"/>
      <c r="C3" s="54" t="s">
        <v>17</v>
      </c>
      <c r="D3" s="6"/>
      <c r="E3" s="54" t="s">
        <v>18</v>
      </c>
      <c r="F3" s="6"/>
      <c r="G3" s="54" t="str">
        <f>+C3</f>
        <v>Low</v>
      </c>
      <c r="H3" s="6"/>
      <c r="I3" s="54" t="str">
        <f>+E3</f>
        <v>High</v>
      </c>
    </row>
    <row r="4" spans="1:9" x14ac:dyDescent="0.3">
      <c r="A4" s="7" t="s">
        <v>153</v>
      </c>
      <c r="B4" s="7"/>
      <c r="C4" s="8">
        <v>5600</v>
      </c>
      <c r="D4" s="9"/>
      <c r="E4" s="8">
        <v>7500</v>
      </c>
      <c r="F4" s="9"/>
      <c r="G4" s="8">
        <v>-23100</v>
      </c>
      <c r="H4" s="9"/>
      <c r="I4" s="8">
        <v>-13400</v>
      </c>
    </row>
    <row r="5" spans="1:9" x14ac:dyDescent="0.3">
      <c r="A5" s="7" t="s">
        <v>2</v>
      </c>
      <c r="B5" s="7"/>
      <c r="C5" s="10">
        <v>18000</v>
      </c>
      <c r="D5" s="9"/>
      <c r="E5" s="10">
        <v>18000</v>
      </c>
      <c r="F5" s="9"/>
      <c r="G5" s="10">
        <v>71600</v>
      </c>
      <c r="H5" s="9"/>
      <c r="I5" s="10">
        <v>71600</v>
      </c>
    </row>
    <row r="6" spans="1:9" x14ac:dyDescent="0.3">
      <c r="A6" s="7" t="s">
        <v>3</v>
      </c>
      <c r="B6" s="7"/>
      <c r="C6" s="10">
        <v>5900</v>
      </c>
      <c r="D6" s="9"/>
      <c r="E6" s="10">
        <v>5900</v>
      </c>
      <c r="F6" s="9"/>
      <c r="G6" s="10">
        <v>23000</v>
      </c>
      <c r="H6" s="9"/>
      <c r="I6" s="10">
        <v>23000</v>
      </c>
    </row>
    <row r="7" spans="1:9" x14ac:dyDescent="0.3">
      <c r="A7" s="7" t="s">
        <v>98</v>
      </c>
      <c r="B7" s="7"/>
      <c r="C7" s="10">
        <v>300</v>
      </c>
      <c r="D7" s="9"/>
      <c r="E7" s="10">
        <v>300</v>
      </c>
      <c r="F7" s="9"/>
      <c r="G7" s="10">
        <v>1300</v>
      </c>
      <c r="H7" s="9"/>
      <c r="I7" s="10">
        <v>1300</v>
      </c>
    </row>
    <row r="8" spans="1:9" x14ac:dyDescent="0.3">
      <c r="A8" s="7" t="s">
        <v>99</v>
      </c>
      <c r="B8" s="7"/>
      <c r="C8" s="10">
        <v>-4600</v>
      </c>
      <c r="D8" s="9"/>
      <c r="E8" s="10">
        <v>-5100</v>
      </c>
      <c r="F8" s="9"/>
      <c r="G8" s="10">
        <v>-7500</v>
      </c>
      <c r="H8" s="9"/>
      <c r="I8" s="10">
        <v>-9800</v>
      </c>
    </row>
    <row r="9" spans="1:9" x14ac:dyDescent="0.3">
      <c r="A9" s="12" t="s">
        <v>96</v>
      </c>
      <c r="B9" s="7"/>
      <c r="C9" s="33">
        <v>25200</v>
      </c>
      <c r="D9" s="108"/>
      <c r="E9" s="33">
        <v>26600</v>
      </c>
      <c r="F9" s="108"/>
      <c r="G9" s="33">
        <v>65300</v>
      </c>
      <c r="H9" s="108"/>
      <c r="I9" s="33">
        <v>72700</v>
      </c>
    </row>
    <row r="10" spans="1:9" x14ac:dyDescent="0.3">
      <c r="A10" s="7" t="s">
        <v>113</v>
      </c>
      <c r="B10" s="7"/>
      <c r="C10" s="10">
        <v>1900</v>
      </c>
      <c r="D10" s="9"/>
      <c r="E10" s="10">
        <v>1900</v>
      </c>
      <c r="F10" s="9"/>
      <c r="G10" s="10">
        <v>7400</v>
      </c>
      <c r="H10" s="9"/>
      <c r="I10" s="10">
        <v>7400</v>
      </c>
    </row>
    <row r="11" spans="1:9" x14ac:dyDescent="0.3">
      <c r="A11" s="7" t="s">
        <v>115</v>
      </c>
      <c r="B11" s="7"/>
      <c r="C11" s="11">
        <v>100</v>
      </c>
      <c r="D11" s="9"/>
      <c r="E11" s="11">
        <v>100</v>
      </c>
      <c r="F11" s="9"/>
      <c r="G11" s="10">
        <v>300</v>
      </c>
      <c r="H11" s="9"/>
      <c r="I11" s="10">
        <v>300</v>
      </c>
    </row>
    <row r="12" spans="1:9" x14ac:dyDescent="0.3">
      <c r="A12" s="7" t="s">
        <v>114</v>
      </c>
      <c r="B12" s="7"/>
      <c r="C12" s="10">
        <v>8800</v>
      </c>
      <c r="D12" s="9"/>
      <c r="E12" s="10">
        <v>9400</v>
      </c>
      <c r="F12" s="9"/>
      <c r="G12" s="10">
        <v>23000</v>
      </c>
      <c r="H12" s="9"/>
      <c r="I12" s="10">
        <v>25600</v>
      </c>
    </row>
    <row r="13" spans="1:9" ht="15" thickBot="1" x14ac:dyDescent="0.35">
      <c r="A13" s="12" t="s">
        <v>10</v>
      </c>
      <c r="B13" s="7"/>
      <c r="C13" s="13">
        <v>36000</v>
      </c>
      <c r="D13" s="9"/>
      <c r="E13" s="13">
        <v>38000</v>
      </c>
      <c r="F13" s="9"/>
      <c r="G13" s="13">
        <v>96000</v>
      </c>
      <c r="H13" s="9"/>
      <c r="I13" s="13">
        <v>106000</v>
      </c>
    </row>
    <row r="14" spans="1:9" ht="15" thickTop="1" x14ac:dyDescent="0.3"/>
  </sheetData>
  <mergeCells count="3">
    <mergeCell ref="C1:I1"/>
    <mergeCell ref="C2:E2"/>
    <mergeCell ref="G2:I2"/>
  </mergeCells>
  <conditionalFormatting sqref="A4:I10 A12:I13 A11:B11 F11:I11 D11">
    <cfRule type="expression" dxfId="5" priority="3" stopIfTrue="1">
      <formula>IF(COUNTA($A4)=0,0,MOD(SUBTOTAL(103,$A$4:$A4),2)=1)</formula>
    </cfRule>
  </conditionalFormatting>
  <conditionalFormatting sqref="E11">
    <cfRule type="expression" dxfId="4" priority="2" stopIfTrue="1">
      <formula>IF(COUNTA($A11)=0,0,MOD(SUBTOTAL(103,$A$4:$A11),2)=1)</formula>
    </cfRule>
  </conditionalFormatting>
  <conditionalFormatting sqref="C11">
    <cfRule type="expression" dxfId="3" priority="1" stopIfTrue="1">
      <formula>IF(COUNTA($A11)=0,0,MOD(SUBTOTAL(103,$A$4:$A11),2)=1)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dimension ref="A1:I7"/>
  <sheetViews>
    <sheetView tabSelected="1" workbookViewId="0">
      <selection activeCell="D12" sqref="D12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C1" s="117"/>
      <c r="D1" s="117"/>
      <c r="E1" s="117"/>
      <c r="G1" s="114" t="s">
        <v>0</v>
      </c>
      <c r="H1" s="114"/>
      <c r="I1" s="114"/>
    </row>
    <row r="2" spans="1:9" ht="23.25" customHeight="1" x14ac:dyDescent="0.3">
      <c r="A2" s="1"/>
      <c r="B2" s="46"/>
      <c r="C2" s="118"/>
      <c r="D2" s="118"/>
      <c r="E2" s="118"/>
      <c r="F2" s="46"/>
      <c r="G2" s="113" t="s">
        <v>152</v>
      </c>
      <c r="H2" s="113"/>
      <c r="I2" s="113"/>
    </row>
    <row r="3" spans="1:9" x14ac:dyDescent="0.3">
      <c r="A3" s="3" t="s">
        <v>6</v>
      </c>
      <c r="B3" s="6"/>
      <c r="C3" s="47"/>
      <c r="D3" s="49"/>
      <c r="E3" s="47"/>
      <c r="F3" s="6"/>
      <c r="G3" s="5" t="s">
        <v>17</v>
      </c>
      <c r="H3" s="6"/>
      <c r="I3" s="5" t="s">
        <v>18</v>
      </c>
    </row>
    <row r="4" spans="1:9" ht="16.2" x14ac:dyDescent="0.3">
      <c r="A4" s="7" t="s">
        <v>156</v>
      </c>
      <c r="B4" s="9"/>
      <c r="C4" s="48"/>
      <c r="D4" s="50"/>
      <c r="E4" s="48"/>
      <c r="F4" s="9"/>
      <c r="G4" s="27">
        <v>12200</v>
      </c>
      <c r="H4" s="9"/>
      <c r="I4" s="27">
        <v>19200</v>
      </c>
    </row>
    <row r="5" spans="1:9" x14ac:dyDescent="0.3">
      <c r="A5" s="7" t="s">
        <v>12</v>
      </c>
      <c r="B5" s="9"/>
      <c r="C5" s="51"/>
      <c r="D5" s="50"/>
      <c r="E5" s="51"/>
      <c r="F5" s="9"/>
      <c r="G5" s="10">
        <v>-7200</v>
      </c>
      <c r="H5" s="9"/>
      <c r="I5" s="10">
        <v>-7200</v>
      </c>
    </row>
    <row r="6" spans="1:9" ht="16.8" thickBot="1" x14ac:dyDescent="0.35">
      <c r="A6" s="12" t="s">
        <v>157</v>
      </c>
      <c r="B6" s="9"/>
      <c r="C6" s="48"/>
      <c r="D6" s="50"/>
      <c r="E6" s="48"/>
      <c r="F6" s="9"/>
      <c r="G6" s="13">
        <v>5000</v>
      </c>
      <c r="H6" s="9"/>
      <c r="I6" s="13">
        <v>12000</v>
      </c>
    </row>
    <row r="7" spans="1:9" ht="15" thickTop="1" x14ac:dyDescent="0.3">
      <c r="C7" s="52"/>
      <c r="D7" s="52"/>
      <c r="E7" s="52"/>
    </row>
  </sheetData>
  <mergeCells count="4">
    <mergeCell ref="C1:E1"/>
    <mergeCell ref="C2:E2"/>
    <mergeCell ref="G1:I1"/>
    <mergeCell ref="G2:I2"/>
  </mergeCells>
  <conditionalFormatting sqref="A4:E6">
    <cfRule type="expression" dxfId="2" priority="3" stopIfTrue="1">
      <formula>IF(COUNTA($A4)=0,0,MOD(SUBTOTAL(103,$A$4:$A4),2)=1)</formula>
    </cfRule>
  </conditionalFormatting>
  <conditionalFormatting sqref="F4:F6">
    <cfRule type="expression" dxfId="1" priority="2" stopIfTrue="1">
      <formula>IF(COUNTA($A4)=0,0,MOD(SUBTOTAL(103,$A$4:$A4),2)=1)</formula>
    </cfRule>
  </conditionalFormatting>
  <conditionalFormatting sqref="G4:I6">
    <cfRule type="expression" dxfId="0" priority="1" stopIfTrue="1">
      <formula>IF(COUNTA($A4)=0,0,MOD(SUBTOTAL(103,$A$4:$A4),2)=1)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Guidance_summary</vt:lpstr>
      <vt:lpstr>Balance_Sheet</vt:lpstr>
      <vt:lpstr>Statements_Of_Operation</vt:lpstr>
      <vt:lpstr>Cash_Flow</vt:lpstr>
      <vt:lpstr>Non_GAAP_NI</vt:lpstr>
      <vt:lpstr>Free cash flow</vt:lpstr>
      <vt:lpstr>Guidance Non-GAAP net income</vt:lpstr>
      <vt:lpstr>Guidance Free cash flow</vt:lpstr>
      <vt:lpstr>FS_Balance_Sheet</vt:lpstr>
      <vt:lpstr>FS_Cash_Flow</vt:lpstr>
      <vt:lpstr>PR_guidance_summary</vt:lpstr>
      <vt:lpstr>PR_Non_GAAP_NI</vt:lpstr>
      <vt:lpstr>Statements_Of_Operation!PR_Statements_Of_Operation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2022-02-23T20:13:25Z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