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xternal_Reporting\Financial Stmts\2023\Q4\Press Release\"/>
    </mc:Choice>
  </mc:AlternateContent>
  <xr:revisionPtr revIDLastSave="0" documentId="13_ncr:1_{EDD08A08-BA84-4522-A40B-7F88D81515E9}" xr6:coauthVersionLast="47" xr6:coauthVersionMax="47" xr10:uidLastSave="{00000000-0000-0000-0000-000000000000}"/>
  <bookViews>
    <workbookView xWindow="-108" yWindow="-108" windowWidth="23256" windowHeight="12576" xr2:uid="{71E3D637-2D56-4D5D-84F0-2D6A33FF9836}"/>
  </bookViews>
  <sheets>
    <sheet name="Guidance summary" sheetId="1" r:id="rId1"/>
    <sheet name="Balance_Sheet" sheetId="8" r:id="rId2"/>
    <sheet name="Statements_Of_Operation" sheetId="5" r:id="rId3"/>
    <sheet name="Cash_Flow" sheetId="9" r:id="rId4"/>
    <sheet name="Non_GAAP_NI" sheetId="6" r:id="rId5"/>
    <sheet name="Adjusted EBITDA" sheetId="11" r:id="rId6"/>
    <sheet name="Free cash flow" sheetId="12" r:id="rId7"/>
    <sheet name="Non_GAAP_GP" sheetId="7" r:id="rId8"/>
    <sheet name="Non-GAAP operating expense" sheetId="13" r:id="rId9"/>
    <sheet name="Billings" sheetId="10" r:id="rId10"/>
    <sheet name="Constant_currency" sheetId="4" r:id="rId11"/>
    <sheet name="Opex_recast_tables" sheetId="14" r:id="rId12"/>
    <sheet name="Guidance Non-GAAP net income" sheetId="2" r:id="rId13"/>
    <sheet name="Guidance Adjusted EBITDA" sheetId="15" r:id="rId14"/>
    <sheet name="Guidance free cash flow" sheetId="16" r:id="rId15"/>
  </sheets>
  <externalReferences>
    <externalReference r:id="rId16"/>
  </externalReferences>
  <definedNames>
    <definedName name="_606_Table_2018_PR">"PR_Guidance_FCF"</definedName>
    <definedName name="_Order1" hidden="1">255</definedName>
    <definedName name="_RIV00f5192ddf0d4743b3be1164432f58b2" localSheetId="10" hidden="1">#REF!</definedName>
    <definedName name="_RIV00f5192ddf0d4743b3be1164432f58b2" localSheetId="7" hidden="1">#REF!</definedName>
    <definedName name="_RIV00f5192ddf0d4743b3be1164432f58b2" localSheetId="8" hidden="1">#REF!</definedName>
    <definedName name="_RIV00f5192ddf0d4743b3be1164432f58b2" localSheetId="11" hidden="1">#REF!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10" hidden="1">#REF!</definedName>
    <definedName name="_RIV012604132c2a4788be5ce2809ad646bd" localSheetId="11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10" hidden="1">#REF!</definedName>
    <definedName name="_RIV02d9c06792e54220be8c8ac9aa0274fc" localSheetId="11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10" hidden="1">#REF!</definedName>
    <definedName name="_RIV04f492f0ffbe4dfdbc912983d64a4c3b" localSheetId="11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10" hidden="1">#REF!</definedName>
    <definedName name="_RIV0507b54ba3d547e9b0eb595e03797625" localSheetId="11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10" hidden="1">#REF!</definedName>
    <definedName name="_RIV057a98bf0a8c43a0b9156496efa8e613" localSheetId="11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10" hidden="1">#REF!</definedName>
    <definedName name="_RIV05aaaf38df5d462cb5defaf65d2d9c56" localSheetId="11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10" hidden="1">#REF!</definedName>
    <definedName name="_RIV05fde7fb36a1495ca3b9f89210475266" localSheetId="11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10" hidden="1">#REF!</definedName>
    <definedName name="_RIV0628f57b2ee5442c8d3e47ba8e56481c" localSheetId="11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10" hidden="1">#REF!</definedName>
    <definedName name="_RIV065cf0ca09a14d8eb4de7928833ba093" localSheetId="11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10" hidden="1">#REF!</definedName>
    <definedName name="_RIV09916604b18948798567708312c883d8" localSheetId="11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10" hidden="1">#REF!</definedName>
    <definedName name="_RIV0a2a9e9836b64ef38b1438ed8974ed9c" localSheetId="11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10" hidden="1">#REF!</definedName>
    <definedName name="_RIV0a7bf59c6e7942e6aa8fb12b7b3df244" localSheetId="11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10" hidden="1">#REF!</definedName>
    <definedName name="_RIV0af06af71e064d2c83bfb0012e320313" localSheetId="11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10" hidden="1">#REF!</definedName>
    <definedName name="_RIV0b6f51114b414b79a71612f18ee59d6f" localSheetId="11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10" hidden="1">#REF!</definedName>
    <definedName name="_RIV0c142eda451740ceb980c8a8bbc9cb10" localSheetId="11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10" hidden="1">#REF!</definedName>
    <definedName name="_RIV0ebf824cd09a4cc48f7ddf7a1f17dc9c" localSheetId="11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10" hidden="1">#REF!</definedName>
    <definedName name="_RIV10318b67da2346239a9b545849c7a31e" localSheetId="11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10" hidden="1">#REF!</definedName>
    <definedName name="_RIV10532368c7ea4e4e91d685571757ba71" localSheetId="11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10" hidden="1">#REF!</definedName>
    <definedName name="_RIV10e11abc7531468595c0213bd5c1df58" localSheetId="1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10" hidden="1">#REF!</definedName>
    <definedName name="_RIV117bb9f31bf44d98ab08b179f4731998" localSheetId="11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10" hidden="1">#REF!</definedName>
    <definedName name="_RIV11aaead66dac480a9063afc038d5d29c" localSheetId="11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10" hidden="1">#REF!</definedName>
    <definedName name="_RIV12d3e183811547de9168c339655521da" localSheetId="11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10" hidden="1">#REF!</definedName>
    <definedName name="_RIV132010b19b4c40278ec7b0042c0f3acd" localSheetId="11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10" hidden="1">#REF!</definedName>
    <definedName name="_RIV132734448cb648daac274507e6bd6a2a" localSheetId="11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10" hidden="1">#REF!</definedName>
    <definedName name="_RIV1390f5c939a04eeeb085944703a1735b" localSheetId="11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10" hidden="1">#REF!</definedName>
    <definedName name="_RIV13a0cc34296a4190a06425cb6db36619" localSheetId="11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10" hidden="1">#REF!</definedName>
    <definedName name="_RIV141ff45ae4a84d75b76162fa681e3238" localSheetId="11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10" hidden="1">#REF!</definedName>
    <definedName name="_RIV14ac35c17d6c4108a80b978f37c72a8f" localSheetId="11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10" hidden="1">#REF!</definedName>
    <definedName name="_RIV1798b5972cfe45abba061fc726a0978b" localSheetId="11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10" hidden="1">#REF!</definedName>
    <definedName name="_RIV18c042011fd340e3b05feef97cb18ea5" localSheetId="11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10" hidden="1">#REF!</definedName>
    <definedName name="_RIV18c51c2ef60c4a5a9e2934200bb129c6" localSheetId="11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10" hidden="1">#REF!</definedName>
    <definedName name="_RIV192387f41fe34134a686bab3866cda76" localSheetId="11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10" hidden="1">#REF!</definedName>
    <definedName name="_RIV193ad4e6e33e452b9f0fa6fb1d3e5ed9" localSheetId="11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10" hidden="1">#REF!</definedName>
    <definedName name="_RIV19eeae293c154792855f6c86790c3922" localSheetId="11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10" hidden="1">#REF!</definedName>
    <definedName name="_RIV1a34df3b2e2146518041cd959ffcf84f" localSheetId="11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10" hidden="1">#REF!</definedName>
    <definedName name="_RIV1a78edf4e23548a5883ed69e251bc46f" localSheetId="11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10" hidden="1">#REF!</definedName>
    <definedName name="_RIV1a963bb3d88741feb1f651cef7760056" localSheetId="11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10" hidden="1">#REF!</definedName>
    <definedName name="_RIV1aa7429b450a48bf96a2aeaf8d83b5d5" localSheetId="11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10" hidden="1">#REF!</definedName>
    <definedName name="_RIV1aacdd996ccd407daafed232ddcef9c0" localSheetId="11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10" hidden="1">#REF!</definedName>
    <definedName name="_RIV1b14c05681604cf083f6e9de6504baec" localSheetId="11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10" hidden="1">#REF!</definedName>
    <definedName name="_RIV1b8f215231f14419b3df72b37fdc335e" localSheetId="11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10" hidden="1">#REF!</definedName>
    <definedName name="_RIV1c6b98198c954ef8bfde32069d4764f7" localSheetId="11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10" hidden="1">#REF!</definedName>
    <definedName name="_RIV1ca13c624b75478587d94d4ad90b89f1" localSheetId="11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10" hidden="1">#REF!</definedName>
    <definedName name="_RIV1cff603d3c254f0b8bdddd30265d2d6d" localSheetId="1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10" hidden="1">#REF!</definedName>
    <definedName name="_RIV1d035d57375b4872a108acf2f236a677" localSheetId="11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10" hidden="1">#REF!</definedName>
    <definedName name="_RIV1d0bbce044b94eee8b00bc267f2f2910" localSheetId="11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10" hidden="1">#REF!</definedName>
    <definedName name="_RIV1d0cf4837a134b1399893ab952044de1" localSheetId="11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10" hidden="1">#REF!</definedName>
    <definedName name="_RIV1dba3f852a1e4c8883c6ff754822490a" localSheetId="1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10" hidden="1">#REF!</definedName>
    <definedName name="_RIV1e11362827914a5cae346aa4f92d8483" localSheetId="11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10" hidden="1">#REF!</definedName>
    <definedName name="_RIV1e1613b12d4e4b5898cd923fffa30d14" localSheetId="11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10" hidden="1">#REF!</definedName>
    <definedName name="_RIV1e264dcb2805411c8f789a77bed7712e" localSheetId="11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10" hidden="1">#REF!</definedName>
    <definedName name="_RIV1eba1212cd4047dbbb88074b6d359d0e" localSheetId="11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10" hidden="1">#REF!</definedName>
    <definedName name="_RIV1f11704e4c3f45b7909ead8a1c57ee60" localSheetId="11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10" hidden="1">#REF!</definedName>
    <definedName name="_RIV1f6e36354b0c4f51b23a1f4e9b0c0e26" localSheetId="11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10" hidden="1">#REF!</definedName>
    <definedName name="_RIV1f71821e41cc48819ee08d1477a85cf4" localSheetId="11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10" hidden="1">#REF!</definedName>
    <definedName name="_RIV1faeafaddff5408eb3be71c8fb2af21b" localSheetId="11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10" hidden="1">#REF!</definedName>
    <definedName name="_RIV1feb68f628ff4ebdb8f110f58fada4f8" localSheetId="11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10" hidden="1">#REF!</definedName>
    <definedName name="_RIV202edc199dcd40f59adfe96b9f79d3bd" localSheetId="11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10" hidden="1">#REF!</definedName>
    <definedName name="_RIV20c97f96a7b0427fbc981e26c89bfcfa" localSheetId="11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10" hidden="1">#REF!</definedName>
    <definedName name="_RIV21b816ace74b4b66a1d046ee6cc2730e" localSheetId="11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10" hidden="1">#REF!</definedName>
    <definedName name="_RIV21b8afccd51b46059ffc01d0656e76f5" localSheetId="11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10" hidden="1">#REF!</definedName>
    <definedName name="_RIV21cd3e16f5ae427aaf9a6a5b2c00a77e" localSheetId="11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10" hidden="1">#REF!</definedName>
    <definedName name="_RIV21d4be2d5904471e98b98974b9c3c0ef" localSheetId="11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10" hidden="1">#REF!</definedName>
    <definedName name="_RIV21db6459f7424f8895ab39785cbcebb0" localSheetId="11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10" hidden="1">#REF!</definedName>
    <definedName name="_RIV22c32ddb66254690a68843b3223f2596" localSheetId="11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10" hidden="1">#REF!</definedName>
    <definedName name="_RIV232e6df894b64570844e3ca3a7c64abe" localSheetId="11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10" hidden="1">#REF!</definedName>
    <definedName name="_RIV2387a273f292422e85fac5c7cbfeeed4" localSheetId="11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10" hidden="1">#REF!</definedName>
    <definedName name="_RIV239085c2eb87466ab84731604f9f103d" localSheetId="11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10" hidden="1">#REF!</definedName>
    <definedName name="_RIV2401f1514bf34bf390bd6b8e85a9214b" localSheetId="11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10" hidden="1">#REF!</definedName>
    <definedName name="_RIV246b57839774437a854b9d0fcd3ba367" localSheetId="11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10" hidden="1">#REF!</definedName>
    <definedName name="_RIV249a7109004a40f881bc88723cd5e0b7" localSheetId="11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10" hidden="1">#REF!</definedName>
    <definedName name="_RIV24aecf7ad75a4fb1aac427866c347ada" localSheetId="11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10" hidden="1">#REF!</definedName>
    <definedName name="_RIV253db7e4ba444343a2aa0158da0e738f" localSheetId="11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10" hidden="1">#REF!</definedName>
    <definedName name="_RIV2555ff0ebf05438c8e0e3ad110e51073" localSheetId="11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10" hidden="1">#REF!</definedName>
    <definedName name="_RIV273bc94fe51e48b6a1b1ffbb16659f02" localSheetId="11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10" hidden="1">#REF!</definedName>
    <definedName name="_RIV29a97b4546a442bfb6e890cc99ff57c0" localSheetId="11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10" hidden="1">#REF!</definedName>
    <definedName name="_RIV2a06b9c3b2064c56ae117c5f878e1045" localSheetId="11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10" hidden="1">#REF!</definedName>
    <definedName name="_RIV2a0b2b356f7e4662902219349348ec80" localSheetId="11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10" hidden="1">#REF!</definedName>
    <definedName name="_RIV2b1e3d5d2e864b06816332c0e276e50e" localSheetId="11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10" hidden="1">#REF!</definedName>
    <definedName name="_RIV2b2d2665ff314c94bff5e67556e2144a" localSheetId="11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10" hidden="1">#REF!</definedName>
    <definedName name="_RIV2b952245593b4cfa8126ab890242358e" localSheetId="11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10" hidden="1">#REF!</definedName>
    <definedName name="_RIV2c354440da2b46968c5702df0b502a25" localSheetId="11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10" hidden="1">#REF!</definedName>
    <definedName name="_RIV2d88560b7357490998c113668a0340c1" localSheetId="11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10" hidden="1">#REF!</definedName>
    <definedName name="_RIV2dd25145595f4344a6cee6a11fe4e097" localSheetId="1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10" hidden="1">#REF!</definedName>
    <definedName name="_RIV2e23b8ade31d43efaf976d9b649326e5" localSheetId="11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10" hidden="1">#REF!</definedName>
    <definedName name="_RIV2f5a605a16984b7db8f2e324f4f5a982" localSheetId="11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10" hidden="1">#REF!</definedName>
    <definedName name="_RIV2f5d028373be43ffa3e43531c4ce5f0b" localSheetId="11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10" hidden="1">#REF!</definedName>
    <definedName name="_RIV2fc664c4ab8448708d255aba884a26de" localSheetId="11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10" hidden="1">#REF!</definedName>
    <definedName name="_RIV2ffb410c39c748fababcaaeac0731a9a" localSheetId="11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10" hidden="1">#REF!</definedName>
    <definedName name="_RIV3067e87cdf0d45839fbe6ef09a48dfd8" localSheetId="11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10" hidden="1">#REF!</definedName>
    <definedName name="_RIV3080ae82413e496e8f57ded12548c024" localSheetId="11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10" hidden="1">#REF!</definedName>
    <definedName name="_RIV30ab3dd27b464f0b86f82bb20e0333f8" localSheetId="11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10" hidden="1">#REF!</definedName>
    <definedName name="_RIV3133683f8023496aafe4b4819b12f439" localSheetId="11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10" hidden="1">#REF!</definedName>
    <definedName name="_RIV32b4ccc2a8b845f1971c27fdb84f7ab1" localSheetId="11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10" hidden="1">#REF!</definedName>
    <definedName name="_RIV333f6497bd85445284758ced9e7303d8" localSheetId="1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10" hidden="1">#REF!</definedName>
    <definedName name="_RIV340b2cda9e0046f0ab52838aefc41f0b" localSheetId="11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10" hidden="1">#REF!</definedName>
    <definedName name="_RIV349efe12afdd4e70a947ff8872f433b6" localSheetId="11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10" hidden="1">#REF!</definedName>
    <definedName name="_RIV34f4aea14f1049b4814326222557aeb7" localSheetId="11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10" hidden="1">#REF!</definedName>
    <definedName name="_RIV35c9c62267fe43968ca77a6025793260" localSheetId="11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10" hidden="1">#REF!</definedName>
    <definedName name="_RIV361a6c6154bb428aba8411713e4c31ca" localSheetId="11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10" hidden="1">#REF!</definedName>
    <definedName name="_RIV36af9be17dbe4eef95182c44ee869366" localSheetId="11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10" hidden="1">#REF!</definedName>
    <definedName name="_RIV37a4a07b56ac4a95ab778d85ad58b694" localSheetId="11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10" hidden="1">#REF!</definedName>
    <definedName name="_RIV3866d95be0a24723a8f5528b86e4845e" localSheetId="11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10" hidden="1">#REF!</definedName>
    <definedName name="_RIV389ba49380f94760beec5da8dff38059" localSheetId="11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10" hidden="1">#REF!</definedName>
    <definedName name="_RIV39010cecbcc94739af839c8face443e8" localSheetId="11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10" hidden="1">#REF!</definedName>
    <definedName name="_RIV3966d2a47b41476b98196248d97a24ef" localSheetId="11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10" hidden="1">#REF!</definedName>
    <definedName name="_RIV399d7f0131a646a5b9992fe79d1c3fc6" localSheetId="11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10" hidden="1">#REF!</definedName>
    <definedName name="_RIV39f5235e66e04c86a8d272e2e3c1a41b" localSheetId="11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10" hidden="1">#REF!</definedName>
    <definedName name="_RIV3a5d6b30be2d4d5d8da5745ada325092" localSheetId="11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10" hidden="1">#REF!</definedName>
    <definedName name="_RIV3c36160081b245f396a0b602d62b2ed5" localSheetId="11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10" hidden="1">#REF!</definedName>
    <definedName name="_RIV3c43a2c3e29f4244885e21ef6deb6310" localSheetId="11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10" hidden="1">#REF!</definedName>
    <definedName name="_RIV3c46b315390547a79d41af8984ea9938" localSheetId="11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10" hidden="1">#REF!</definedName>
    <definedName name="_RIV3c860a3815ae48e7b657a0e3a4e621b7" localSheetId="11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10" hidden="1">#REF!</definedName>
    <definedName name="_RIV3d280db6afd74c188879eff6d9ead667" localSheetId="11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10" hidden="1">#REF!</definedName>
    <definedName name="_RIV3d9bbddd9e78410496ec7e6d72800b66" localSheetId="11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10" hidden="1">#REF!</definedName>
    <definedName name="_RIV3db21150786e45d992e9a6b2f7ba573d" localSheetId="11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10" hidden="1">#REF!</definedName>
    <definedName name="_RIV3f0538f01d7542d48baa0b0669e885c1" localSheetId="11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10" hidden="1">#REF!</definedName>
    <definedName name="_RIV3f8ddd0c05b9448e9c820b8328ea1ad5" localSheetId="1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10" hidden="1">#REF!</definedName>
    <definedName name="_RIV40508ed80f75475ebdd3809f151a7b44" localSheetId="11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10" hidden="1">#REF!</definedName>
    <definedName name="_RIV40debde0c6ca4e01b2f35a2b7b5227d1" localSheetId="11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10" hidden="1">#REF!</definedName>
    <definedName name="_RIV42b3d735f46d428aaebb62c6a86e46fe" localSheetId="1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10" hidden="1">#REF!</definedName>
    <definedName name="_RIV42ebbd8c7b0544e8bfa766cc5f7ce617" localSheetId="11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10" hidden="1">#REF!</definedName>
    <definedName name="_RIV43b8fc4a5ad94ce298290f239c8341de" localSheetId="11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10" hidden="1">#REF!</definedName>
    <definedName name="_RIV43e8730580a64b0294cd27b379674a8d" localSheetId="11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10" hidden="1">#REF!</definedName>
    <definedName name="_RIV448876982d174996ba9ec9306fb0461f" localSheetId="11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10" hidden="1">#REF!</definedName>
    <definedName name="_RIV44ab1e6b1f7c450896ad718c92967ba4" localSheetId="11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10" hidden="1">#REF!</definedName>
    <definedName name="_RIV453f6b51f94a40879ffd9ad7cc9cbae4" localSheetId="11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10" hidden="1">#REF!</definedName>
    <definedName name="_RIV45ded56e1ebf448dacc684db1f22725c" localSheetId="11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10" hidden="1">#REF!</definedName>
    <definedName name="_RIV462cdc222473441e93556ee309615e67" localSheetId="11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10" hidden="1">#REF!</definedName>
    <definedName name="_RIV464d58ba44db41b097b4b8e64568e230" localSheetId="11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10" hidden="1">#REF!</definedName>
    <definedName name="_RIV46c466bfa9a9416b91fe62eb3498e5ab" localSheetId="11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10" hidden="1">#REF!</definedName>
    <definedName name="_RIV484e233cba7645ffb77c7aa321948a99" localSheetId="11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10" hidden="1">#REF!</definedName>
    <definedName name="_RIV4880e14520644f14bc7bd43cb22a130d" localSheetId="11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10" hidden="1">#REF!</definedName>
    <definedName name="_RIV48a8db2c6b4e4136aaa89b6a81a0c2e4" localSheetId="11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10" hidden="1">#REF!</definedName>
    <definedName name="_RIV48fe86305a214b25905c28a0a358f39d" localSheetId="11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10" hidden="1">#REF!</definedName>
    <definedName name="_RIV4a701874ea0e4a1c995b8496db4c65e2" localSheetId="11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10" hidden="1">#REF!</definedName>
    <definedName name="_RIV4adcb7e827bf41bab6e53ee64c3cbb3f" localSheetId="11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10" hidden="1">#REF!</definedName>
    <definedName name="_RIV4af7ea74f33945a5a9ce88c85edb77bc" localSheetId="11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10" hidden="1">#REF!</definedName>
    <definedName name="_RIV4c11ad53054d4946a68b18e086c4f5fc" localSheetId="11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10" hidden="1">#REF!</definedName>
    <definedName name="_RIV4cfec20fd59b460f8e0a9ecf096ad6b2" localSheetId="11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10" hidden="1">#REF!</definedName>
    <definedName name="_RIV4dd0f78d7b4144f9bca88c3bc2954712" localSheetId="11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10" hidden="1">#REF!</definedName>
    <definedName name="_RIV4ddb14970f134a0f87380a54bab57aae" localSheetId="11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10" hidden="1">#REF!</definedName>
    <definedName name="_RIV4e4a17d45a794c2a850d9116d1b84977" localSheetId="11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10" hidden="1">#REF!</definedName>
    <definedName name="_RIV4f34d1dadc314343a430b71f8201af83" localSheetId="11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10" hidden="1">#REF!</definedName>
    <definedName name="_RIV50ecbfa6a9de4ed7b87e162271260d43" localSheetId="11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10" hidden="1">#REF!</definedName>
    <definedName name="_RIV51242c4e8d084142a2e3ccd7f89dae07" localSheetId="11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10" hidden="1">#REF!</definedName>
    <definedName name="_RIV518ea85432564ddbbb11170366284fb2" localSheetId="11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10" hidden="1">#REF!</definedName>
    <definedName name="_RIV51b72d6a461f4e13b597cc804659b4f3" localSheetId="11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10" hidden="1">#REF!</definedName>
    <definedName name="_RIV5276bca4b3ac49b49437a68a55eb8bc8" localSheetId="11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10" hidden="1">#REF!</definedName>
    <definedName name="_RIV53f4823f3fae4ec09afe88f072be8ba4" localSheetId="11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10" hidden="1">#REF!</definedName>
    <definedName name="_RIV55db112787f942fb925b5b9180309db2" localSheetId="11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10" hidden="1">#REF!</definedName>
    <definedName name="_RIV55e53da318e840409e8dddb382e38b7d" localSheetId="11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10" hidden="1">#REF!</definedName>
    <definedName name="_RIV56a6e43a97cd44bf9d8eb1b4d85b823d" localSheetId="11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10" hidden="1">#REF!</definedName>
    <definedName name="_RIV56b831b61507416bb82077109ae5f9f6" localSheetId="11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10" hidden="1">#REF!</definedName>
    <definedName name="_RIV56e0e11eab9841b5b042592341897301" localSheetId="11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10" hidden="1">#REF!</definedName>
    <definedName name="_RIV57013a8e31a7416c9f6e39b2efc40b42" localSheetId="1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10" hidden="1">#REF!</definedName>
    <definedName name="_RIV5759d038f82f432d9cb0f3e046d49d0a" localSheetId="11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10" hidden="1">#REF!</definedName>
    <definedName name="_RIV57720e3671084fb3af5cc274595a6bad" localSheetId="11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10" hidden="1">#REF!</definedName>
    <definedName name="_RIV5812b1785f014fbe8b1dd4a7d4595004" localSheetId="11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10" hidden="1">#REF!</definedName>
    <definedName name="_RIV585f050c542644e58654314c24a7bc01" localSheetId="11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10" hidden="1">#REF!</definedName>
    <definedName name="_RIV586e062e8f7b4c4dbf33733560746239" localSheetId="1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10" hidden="1">#REF!</definedName>
    <definedName name="_RIV5a7758b3b17b4231a759d08a3fab2c09" localSheetId="11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10" hidden="1">#REF!</definedName>
    <definedName name="_RIV5b601a20a95d4189889686cfeef3fafb" localSheetId="11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10" hidden="1">#REF!</definedName>
    <definedName name="_RIV5c0e4c28801e41a7b6fbc83db588ec93" localSheetId="11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10" hidden="1">#REF!</definedName>
    <definedName name="_RIV5d2d147538b8467d9d4d845f05feeb74" localSheetId="11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10" hidden="1">#REF!</definedName>
    <definedName name="_RIV5e37ac7323574884b232cd3b0453782f" localSheetId="11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10" hidden="1">#REF!</definedName>
    <definedName name="_RIV5e63392b3d2d437491bdf06bc8b90880" localSheetId="11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10" hidden="1">#REF!</definedName>
    <definedName name="_RIV5eea0930fc074ef3be7137cdf91678f5" localSheetId="11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10" hidden="1">#REF!</definedName>
    <definedName name="_RIV5f0bd03e864e4a75907ee2923b79572b" localSheetId="11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10" hidden="1">#REF!</definedName>
    <definedName name="_RIV5f485d5b9f814c879e8bd836d78ba7a7" localSheetId="11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10" hidden="1">#REF!</definedName>
    <definedName name="_RIV5ff9701e07bb42deac9abd3be1014521" localSheetId="11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10" hidden="1">#REF!</definedName>
    <definedName name="_RIV615dbaf817d44a609ba406059461b6d1" localSheetId="1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10" hidden="1">#REF!</definedName>
    <definedName name="_RIV61f425a46f2749d5ae572ebf1dc8128b" localSheetId="1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10" hidden="1">#REF!</definedName>
    <definedName name="_RIV6226cbb057fb4ad6bd9087b6af6fea64" localSheetId="11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10" hidden="1">#REF!</definedName>
    <definedName name="_RIV62e54664c9244cd9b674cf3bcd63a61f" localSheetId="11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10" hidden="1">#REF!</definedName>
    <definedName name="_RIV6369c7b103fe4008a6158bb3bb6f7227" localSheetId="11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10" hidden="1">#REF!</definedName>
    <definedName name="_RIV6555577d869941ee84462f8664746aa4" localSheetId="11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10" hidden="1">#REF!</definedName>
    <definedName name="_RIV65a4fc3bedb2466a88def82f750f71fd" localSheetId="11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10" hidden="1">#REF!</definedName>
    <definedName name="_RIV65c6b3e917fe4c0da0ceb4c545fd4167" localSheetId="11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10" hidden="1">#REF!</definedName>
    <definedName name="_RIV660898180bd442f8bf7e202617c78c59" localSheetId="11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10" hidden="1">#REF!</definedName>
    <definedName name="_RIV668ab8ad4cac46fa947947e9d814ccb1" localSheetId="11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10" hidden="1">#REF!</definedName>
    <definedName name="_RIV6697ba18d10f4e40a26921af5a2883a2" localSheetId="1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10" hidden="1">#REF!</definedName>
    <definedName name="_RIV674350cbbdea439ba0309224d6d150f1" localSheetId="11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10" hidden="1">#REF!</definedName>
    <definedName name="_RIV69172eec4e1b43ae8b30a4e8413a1eb7" localSheetId="1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10" hidden="1">#REF!</definedName>
    <definedName name="_RIV69f6d711485a440eabe7be246da4dfb7" localSheetId="11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10" hidden="1">#REF!</definedName>
    <definedName name="_RIV6b557831c19e48a9b0c69910021f334a" localSheetId="11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10" hidden="1">#REF!</definedName>
    <definedName name="_RIV6b607458f90a4a338df1d79c91a9d38e" localSheetId="11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10" hidden="1">#REF!</definedName>
    <definedName name="_RIV6b63c30529f0455680773c0c0a063d56" localSheetId="11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10" hidden="1">#REF!</definedName>
    <definedName name="_RIV6bc596d0d2d5457185fe87156d7f7dda" localSheetId="11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10" hidden="1">#REF!</definedName>
    <definedName name="_RIV6c739570090945a0b6b8adf5b6ffbc02" localSheetId="11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10" hidden="1">#REF!</definedName>
    <definedName name="_RIV6d2081837afe45ba84015d40646af558" localSheetId="11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10" hidden="1">#REF!</definedName>
    <definedName name="_RIV6df61281ae9f46e293491010e7f296fe" localSheetId="11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10" hidden="1">#REF!</definedName>
    <definedName name="_RIV6e1fcaefc8f243e8a492226ee8492aa9" localSheetId="11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10" hidden="1">#REF!</definedName>
    <definedName name="_RIV6f310ff5107b4742b2e8d60263c6fb3b" localSheetId="11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10" hidden="1">#REF!</definedName>
    <definedName name="_RIV6f5751295c054dddb827b307a35ece24" localSheetId="11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10" hidden="1">#REF!</definedName>
    <definedName name="_RIV6f7240bb2e5b45b691381042566281c3" localSheetId="11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10" hidden="1">#REF!</definedName>
    <definedName name="_RIV6f7d42b4061347b1b14d9c2c651ab26c" localSheetId="11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10" hidden="1">#REF!</definedName>
    <definedName name="_RIV6ff46db305be4080bd6e86eb513ba8d3" localSheetId="11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10" hidden="1">#REF!</definedName>
    <definedName name="_RIV7007c267b18b476dbaa3f2f43b166d28" localSheetId="11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10" hidden="1">#REF!</definedName>
    <definedName name="_RIV7081a4d1078946ec982ef603ef720902" localSheetId="11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10" hidden="1">#REF!</definedName>
    <definedName name="_RIV7272f536bfb24eedbe472c1547bd8e2a" localSheetId="11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10" hidden="1">#REF!</definedName>
    <definedName name="_RIV72cb4b0813934e8f916c7fe4bf8f4178" localSheetId="11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10" hidden="1">#REF!</definedName>
    <definedName name="_RIV72ccc032f6b448deafa1543ed5867324" localSheetId="11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10" hidden="1">#REF!</definedName>
    <definedName name="_RIV748c6623875c4d358fdf7aec5c82f080" localSheetId="11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10" hidden="1">#REF!</definedName>
    <definedName name="_RIV74a7a454662d4bbeb168afd50deae24b" localSheetId="11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10" hidden="1">#REF!</definedName>
    <definedName name="_RIV777f3f51edc549a790966d533593c608" localSheetId="11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10" hidden="1">#REF!</definedName>
    <definedName name="_RIV779b9071917d40c6ac792fc5be2d36cd" localSheetId="11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10" hidden="1">#REF!</definedName>
    <definedName name="_RIV7869fa3e230442e58638be6940a4dc9a" localSheetId="11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10" hidden="1">#REF!</definedName>
    <definedName name="_RIV790fc840de434060b7d431c5b5660507" localSheetId="11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10" hidden="1">#REF!</definedName>
    <definedName name="_RIV7a26ad06472842a681b19f8661b8fef3" localSheetId="11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10" hidden="1">#REF!</definedName>
    <definedName name="_RIV7a9d04bb0102410098cbe2b47ad000c5" localSheetId="11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10" hidden="1">#REF!</definedName>
    <definedName name="_RIV7af729eb828f4558879380b55916ed77" localSheetId="11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10" hidden="1">#REF!</definedName>
    <definedName name="_RIV7b15ffca6cd04ff0b915c6e10c518106" localSheetId="11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10" hidden="1">#REF!</definedName>
    <definedName name="_RIV7b538aa9ac674e04977b174db1859b28" localSheetId="11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10" hidden="1">#REF!</definedName>
    <definedName name="_RIV7b5be34494f74cfc8736854ba8751292" localSheetId="11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10" hidden="1">#REF!</definedName>
    <definedName name="_RIV7b85ba83eaa949fb861378418840af46" localSheetId="11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10" hidden="1">#REF!</definedName>
    <definedName name="_RIV7ce8e7273d2b48418f7a1a1d1d821adc" localSheetId="11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10" hidden="1">#REF!</definedName>
    <definedName name="_RIV7e3a89d1fa2b4decbaa3d8997e8dd0f7" localSheetId="11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10" hidden="1">#REF!</definedName>
    <definedName name="_RIV7e5f06a103d147db8ace1d3bb357e047" localSheetId="11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10" hidden="1">#REF!</definedName>
    <definedName name="_RIV81df46a3452b41779318c3b5954bf71e" localSheetId="11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10" hidden="1">#REF!</definedName>
    <definedName name="_RIV81e64069181349f19641cbefb4bbcb75" localSheetId="11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10" hidden="1">#REF!</definedName>
    <definedName name="_RIV8294b251ef1d43698ed32c91456f09bc" localSheetId="11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10" hidden="1">#REF!</definedName>
    <definedName name="_RIV830258114f8a4af4b0da138b129e89c4" localSheetId="11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10" hidden="1">#REF!</definedName>
    <definedName name="_RIV83cfa9d5a5fe4e61a07af75767fb7c7a" localSheetId="11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10" hidden="1">#REF!</definedName>
    <definedName name="_RIV8400af23a4604f9d8d4f2ea02a238ac2" localSheetId="11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10" hidden="1">#REF!</definedName>
    <definedName name="_RIV852090b0d3784a05906f4d3ea5f2ebc7" localSheetId="11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10" hidden="1">#REF!</definedName>
    <definedName name="_RIV857da6671f2746d682d8f9ab7a717598" localSheetId="11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10" hidden="1">#REF!</definedName>
    <definedName name="_RIV85a8f25e1b46420e854156158af14a8a" localSheetId="11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10" hidden="1">#REF!</definedName>
    <definedName name="_RIV85b02735bcba472684eb4b778d597311" localSheetId="11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10" hidden="1">#REF!</definedName>
    <definedName name="_RIV8759a19ab16f4060a7852d6b5f72ee2b" localSheetId="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10" hidden="1">#REF!</definedName>
    <definedName name="_RIV87787af39166432ea490da4b8fbcc1bf" localSheetId="11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10" hidden="1">#REF!</definedName>
    <definedName name="_RIV88d42e01d23949b5a171eb353c54fdfe" localSheetId="11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10" hidden="1">#REF!</definedName>
    <definedName name="_RIV891a77ae1f9642dab4a84871aa4a8c5b" localSheetId="11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10" hidden="1">#REF!</definedName>
    <definedName name="_RIV8a057c74f55640479e0cdd70781f4e2a" localSheetId="11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10" hidden="1">#REF!</definedName>
    <definedName name="_RIV8a3ca65792e3473384b09b618dc22d45" localSheetId="11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10" hidden="1">#REF!</definedName>
    <definedName name="_RIV8ac05ffcfc39441c9e5d9c5abcab7787" localSheetId="11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10" hidden="1">#REF!</definedName>
    <definedName name="_RIV8b3953c5d352475c92d90be3021f6178" localSheetId="11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10" hidden="1">#REF!</definedName>
    <definedName name="_RIV8b68fac203b54fd694349fad2f056bff" localSheetId="11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10" hidden="1">#REF!</definedName>
    <definedName name="_RIV8b7837ec54a74e54aecf64e1555c7cf5" localSheetId="11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10" hidden="1">#REF!</definedName>
    <definedName name="_RIV8c48925f168f4387a5494e38edd9c869" localSheetId="11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10" hidden="1">#REF!</definedName>
    <definedName name="_RIV8c7e054b9c0746ea8608c32f6dba4cd2" localSheetId="11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10" hidden="1">#REF!</definedName>
    <definedName name="_RIV8d0b66e24e974a379d5ad6d107b2775d" localSheetId="11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10" hidden="1">#REF!</definedName>
    <definedName name="_RIV8d2fe496d36842498d3aa2b4be92cafd" localSheetId="11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10" hidden="1">#REF!</definedName>
    <definedName name="_RIV8deebc4bcaee4e8391a9717776bc5fba" localSheetId="11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10" hidden="1">#REF!</definedName>
    <definedName name="_RIV8e009b7fffc144b3b00a8fbe07a80c47" localSheetId="11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10" hidden="1">#REF!</definedName>
    <definedName name="_RIV8e0ea462a37a46b3b56a942678c4277f" localSheetId="11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10" hidden="1">#REF!</definedName>
    <definedName name="_RIV8e1da02d9127461b88dd5f6adb8040d1" localSheetId="11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10" hidden="1">#REF!</definedName>
    <definedName name="_RIV8e4398a6c8bd4ef6a58000896701d23e" localSheetId="1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10" hidden="1">#REF!</definedName>
    <definedName name="_RIV8f6a47de1d714078ad1a8929cce8c4cf" localSheetId="11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10" hidden="1">#REF!</definedName>
    <definedName name="_RIV8f74d77c2587473e8058ac423bbbd0e8" localSheetId="11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10" hidden="1">#REF!</definedName>
    <definedName name="_RIV8f7c91c678a04f7aa22d735d22e66aa7" localSheetId="11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10" hidden="1">#REF!</definedName>
    <definedName name="_RIV8f9060b8fd234357a9a2e591fdd282b6" localSheetId="11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10" hidden="1">#REF!</definedName>
    <definedName name="_RIV9004f2fd5d7c46a2880f0a345a26474c" localSheetId="11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10" hidden="1">#REF!</definedName>
    <definedName name="_RIV9060d26833a441abad3f222fd8a95d71" localSheetId="11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10" hidden="1">#REF!</definedName>
    <definedName name="_RIV90da6fbed81946fbb0922b989a2b0310" localSheetId="1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10" hidden="1">#REF!</definedName>
    <definedName name="_RIV9157c52b1ca848dcad2ffe409f493331" localSheetId="11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10" hidden="1">#REF!</definedName>
    <definedName name="_RIV923ce09260e644bd8198b4bfaa2e3d55" localSheetId="1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10" hidden="1">#REF!</definedName>
    <definedName name="_RIV92e18267c8144b95a11c429974da0841" localSheetId="11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10" hidden="1">#REF!</definedName>
    <definedName name="_RIV92e6877d444347a9bf9149df93d813ec" localSheetId="1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10" hidden="1">#REF!</definedName>
    <definedName name="_RIV934ebd2d7b544c4f8f84dd7e0404cc00" localSheetId="11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10" hidden="1">#REF!</definedName>
    <definedName name="_RIV93acb96fd28d47b88239d777b13e7396" localSheetId="11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10" hidden="1">#REF!</definedName>
    <definedName name="_RIV93bcc242f93544f6b5bad865a0f752b9" localSheetId="11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10" hidden="1">#REF!</definedName>
    <definedName name="_RIV93c2d8710614423eb2bcfd23a04c8dba" localSheetId="11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10" hidden="1">#REF!</definedName>
    <definedName name="_RIV93f1437b431643b98d912938be528b77" localSheetId="11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10" hidden="1">#REF!</definedName>
    <definedName name="_RIV948299d000b645019226a96955314c9a" localSheetId="11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10" hidden="1">#REF!</definedName>
    <definedName name="_RIV948593913a604eab9ef6b5dac2f1e125" localSheetId="11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10" hidden="1">#REF!</definedName>
    <definedName name="_RIV95e7a9fe79994335a92b23ae6a47fef2" localSheetId="11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10" hidden="1">#REF!</definedName>
    <definedName name="_RIV960b8f069acc4c5d98d78a1806d89f85" localSheetId="11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10" hidden="1">#REF!</definedName>
    <definedName name="_RIV96a6cc6606134a858eb007dc16d5ea9a" localSheetId="11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10" hidden="1">#REF!</definedName>
    <definedName name="_RIV97ed280227ec48629b60e76d9120345e" localSheetId="11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10" hidden="1">#REF!</definedName>
    <definedName name="_RIV9800f4c4967548d594c53feaa1797ff0" localSheetId="11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10" hidden="1">#REF!</definedName>
    <definedName name="_RIV998cafb891d44869a3693e7aa48a9b6e" localSheetId="11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10" hidden="1">#REF!</definedName>
    <definedName name="_RIV9a26aa4f457e4bfab99c58a49386f450" localSheetId="11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10" hidden="1">#REF!</definedName>
    <definedName name="_RIV9a694e59379c4df48884c357eb65a9d4" localSheetId="11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10" hidden="1">#REF!</definedName>
    <definedName name="_RIV9a713da838dc4be3a321afa288c8c3fc" localSheetId="11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10" hidden="1">#REF!</definedName>
    <definedName name="_RIV9b265f33b2864b8e97e0854ee282ae23" localSheetId="11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10" hidden="1">#REF!</definedName>
    <definedName name="_RIV9cfd4eb278b34e43a7756b0db20620b6" localSheetId="11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10" hidden="1">#REF!</definedName>
    <definedName name="_RIV9d5271defa1a4ef2bb3065713f7a02de" localSheetId="11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10" hidden="1">#REF!</definedName>
    <definedName name="_RIV9d52f466c809411a80df97d7d5f68902" localSheetId="11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10" hidden="1">#REF!</definedName>
    <definedName name="_RIV9d8d839bc75d45d18b483c3a2e7f96ff" localSheetId="11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10" hidden="1">#REF!</definedName>
    <definedName name="_RIV9d9c3e4367f042ce8cfe7e8093feec9b" localSheetId="11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10" hidden="1">#REF!</definedName>
    <definedName name="_RIV9e20a10602204f338ffdec8c606f1a2c" localSheetId="11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10" hidden="1">#REF!</definedName>
    <definedName name="_RIV9e23142aa7784c6db2bf5a54842c11e0" localSheetId="11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10" hidden="1">#REF!</definedName>
    <definedName name="_RIV9e74b401504d4eb59b5ccb3a45f30e67" localSheetId="11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10" hidden="1">#REF!</definedName>
    <definedName name="_RIV9fe5d79d72c94328b40868e293235fc0" localSheetId="11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10" hidden="1">#REF!</definedName>
    <definedName name="_RIV9ff7477b684d43bdb83422af88d46c7b" localSheetId="11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10" hidden="1">#REF!</definedName>
    <definedName name="_RIVa03f7cc11c124ae0870be85ebde20128" localSheetId="11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10" hidden="1">#REF!</definedName>
    <definedName name="_RIVa06cb928fa174e6a8232f75ad004f58f" localSheetId="11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10" hidden="1">#REF!</definedName>
    <definedName name="_RIVa0fd324509e346b29a303d5a502f171b" localSheetId="11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10" hidden="1">#REF!</definedName>
    <definedName name="_RIVa1002c51a11f41f79968bc9a58ca80ce" localSheetId="11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10" hidden="1">#REF!</definedName>
    <definedName name="_RIVa14595ca584b4cea8d635809de514eec" localSheetId="11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10" hidden="1">#REF!</definedName>
    <definedName name="_RIVa1a673252cb946f3b81025bf3bada7ac" localSheetId="11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10" hidden="1">#REF!</definedName>
    <definedName name="_RIVa1cb850e5232482c93276f4ec74a45e5" localSheetId="11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10" hidden="1">#REF!</definedName>
    <definedName name="_RIVa1ff6b59ce1746d88fd3f5e77c60b675" localSheetId="11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10" hidden="1">#REF!</definedName>
    <definedName name="_RIVa3b1fd53e51e4a918ccc83b5f509d158" localSheetId="11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10" hidden="1">#REF!</definedName>
    <definedName name="_RIVa3f50d03cb4e42f989392c8fe0a35c1c" localSheetId="11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10" hidden="1">#REF!</definedName>
    <definedName name="_RIVa4d757f3ad984224b4343121ad51bd90" localSheetId="11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10" hidden="1">#REF!</definedName>
    <definedName name="_RIVa69a3927323e450baebc38eb21bb2ea7" localSheetId="11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10" hidden="1">#REF!</definedName>
    <definedName name="_RIVa6c7f744976b42a0a0420cc09cd63a3e" localSheetId="11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10" hidden="1">#REF!</definedName>
    <definedName name="_RIVa6d4199953af411a99f1a6bc6c7b869f" localSheetId="11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10" hidden="1">#REF!</definedName>
    <definedName name="_RIVa7c4da5535b945edb220ad9f3ba63dd1" localSheetId="11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10" hidden="1">#REF!</definedName>
    <definedName name="_RIVa7dc482a577b497bb0d7fa9fc22a713c" localSheetId="1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10" hidden="1">#REF!</definedName>
    <definedName name="_RIVa86b478f55704517b388bc29bd6b058b" localSheetId="11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10" hidden="1">#REF!</definedName>
    <definedName name="_RIVa9d20e19a7da4918bacce378638d72a6" localSheetId="11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10" hidden="1">#REF!</definedName>
    <definedName name="_RIVaa82f858b0a342ff8e07ab4e6986cc8d" localSheetId="11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10" hidden="1">#REF!</definedName>
    <definedName name="_RIVab4e641230354f2ba327f9a193b16b06" localSheetId="11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10" hidden="1">#REF!</definedName>
    <definedName name="_RIVac6792746c784cba8954f8a3b15ce77c" localSheetId="11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10" hidden="1">#REF!</definedName>
    <definedName name="_RIVad17b202b9c741aea19210c45bf38bec" localSheetId="11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10" hidden="1">#REF!</definedName>
    <definedName name="_RIVad4af6e65e0745d5889e2bcc9a96b2f4" localSheetId="11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10" hidden="1">#REF!</definedName>
    <definedName name="_RIVad56181891a148ee8004b60831a4b417" localSheetId="11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10" hidden="1">#REF!</definedName>
    <definedName name="_RIVad7315a5df1c4c11a520e60d9d5e76ed" localSheetId="11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10" hidden="1">#REF!</definedName>
    <definedName name="_RIVadac8c8ad11e47e38453e54bf8290022" localSheetId="11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10" hidden="1">#REF!</definedName>
    <definedName name="_RIVae09a640f5af49d6b79f45feac1d42db" localSheetId="11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10" hidden="1">#REF!</definedName>
    <definedName name="_RIVae991d47f9db4536a7939237b7f45d7c" localSheetId="11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10" hidden="1">#REF!</definedName>
    <definedName name="_RIVaeac52322451490283eaae639037f7f2" localSheetId="11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10" hidden="1">#REF!</definedName>
    <definedName name="_RIVaf47e4d51eca4425b4f32437ec81049c" localSheetId="11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10" hidden="1">#REF!</definedName>
    <definedName name="_RIVafb2fb9d5d5440ecb4a2135471663fab" localSheetId="11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10" hidden="1">#REF!</definedName>
    <definedName name="_RIVaffe0976c4684d4e82e2250074bde052" localSheetId="11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10" hidden="1">#REF!</definedName>
    <definedName name="_RIVb02c62e4ee474610b8ce121242ba6c90" localSheetId="11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10" hidden="1">#REF!</definedName>
    <definedName name="_RIVb0b056ce5f8044b391a51407f05e0a12" localSheetId="11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10" hidden="1">#REF!</definedName>
    <definedName name="_RIVb179be612ad84422bc35af517a5178bc" localSheetId="11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10" hidden="1">#REF!</definedName>
    <definedName name="_RIVb17ed84d3f794e1baf927d9d9d8ae233" localSheetId="11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10" hidden="1">#REF!</definedName>
    <definedName name="_RIVb1985d4856774fdda12d556e2348aad2" localSheetId="11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10" hidden="1">#REF!</definedName>
    <definedName name="_RIVb1fbc4d64949471484ea90fee83f1b7b" localSheetId="11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10" hidden="1">#REF!</definedName>
    <definedName name="_RIVb2263d51df764ad89d91c1ddd0751dc5" localSheetId="11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10" hidden="1">#REF!</definedName>
    <definedName name="_RIVb3110eded4a54c689c9572a57fe9bb6d" localSheetId="11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10" hidden="1">#REF!</definedName>
    <definedName name="_RIVb331f64e703c488ca081ba5101539897" localSheetId="11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10" hidden="1">#REF!</definedName>
    <definedName name="_RIVb3886b8a016645099411dc0f2931ec2b" localSheetId="11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10" hidden="1">#REF!</definedName>
    <definedName name="_RIVb3eb0811643b4ebd8427170feb7859b0" localSheetId="11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10" hidden="1">#REF!</definedName>
    <definedName name="_RIVb3faa35d4ba64930adf77a13547287ea" localSheetId="11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10" hidden="1">#REF!</definedName>
    <definedName name="_RIVb4f277b0bd294bdeafdd018638b57412" localSheetId="11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10" hidden="1">#REF!</definedName>
    <definedName name="_RIVb5036b2514354fa7a171c835f41610ba" localSheetId="11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10" hidden="1">#REF!</definedName>
    <definedName name="_RIVb5971624375841e2892a72c68bd7abe2" localSheetId="11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10" hidden="1">#REF!</definedName>
    <definedName name="_RIVb59e75f4811c48d89215c1c81ce2ab32" localSheetId="11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10" hidden="1">#REF!</definedName>
    <definedName name="_RIVb5d0f9a829184957b14babd29083aa85" localSheetId="11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10" hidden="1">#REF!</definedName>
    <definedName name="_RIVb61d87c327ad456b8a4ae6a16be71253" localSheetId="11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10" hidden="1">#REF!</definedName>
    <definedName name="_RIVb6380f06802b4752ae975d155f680652" localSheetId="11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10" hidden="1">#REF!</definedName>
    <definedName name="_RIVb6c9f9ada20a46e6a1d6888fb25b2fc9" localSheetId="11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10" hidden="1">#REF!</definedName>
    <definedName name="_RIVb7954e9bdeb241afb5721a4577e19b86" localSheetId="11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10" hidden="1">#REF!</definedName>
    <definedName name="_RIVb99aeb8e7c8445dca647aa27b0dcb749" localSheetId="11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10" hidden="1">#REF!</definedName>
    <definedName name="_RIVba566b815ad8414dac88281c29aee235" localSheetId="11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10" hidden="1">#REF!</definedName>
    <definedName name="_RIVba7849795fa54d04a5aa2a4dec2a9ea1" localSheetId="11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10" hidden="1">#REF!</definedName>
    <definedName name="_RIVbaa05fb12a464ac39caabe2f8f08a43b" localSheetId="1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10" hidden="1">#REF!</definedName>
    <definedName name="_RIVbb97098783454d8a87c0fdf85616af66" localSheetId="11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10" hidden="1">#REF!</definedName>
    <definedName name="_RIVbbb87a8d0e694bb4b0c87e66f660a1ae" localSheetId="11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10" hidden="1">#REF!</definedName>
    <definedName name="_RIVbbcf563d196146e198adec9470caa51f" localSheetId="11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10" hidden="1">#REF!</definedName>
    <definedName name="_RIVbc2152cec3414fa3b9904d9d8f0f60d1" localSheetId="11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10" hidden="1">#REF!</definedName>
    <definedName name="_RIVbc493b52645c431b8368496df38d76f8" localSheetId="1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10" hidden="1">#REF!</definedName>
    <definedName name="_RIVbc502d49d32540a891013cfd34707c48" localSheetId="11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10" hidden="1">#REF!</definedName>
    <definedName name="_RIVbc95db03f3654a4aa140ee33f8b04e6b" localSheetId="11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10" hidden="1">#REF!</definedName>
    <definedName name="_RIVbcfe9b4a8c5c48ff83ff40b4430da738" localSheetId="11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10" hidden="1">#REF!</definedName>
    <definedName name="_RIVbe441246dfd644cd9442fb3d9af828a4" localSheetId="11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10" hidden="1">#REF!</definedName>
    <definedName name="_RIVbf18ad856a324ff0a90158640bc47b86" localSheetId="11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10" hidden="1">#REF!</definedName>
    <definedName name="_RIVbf51953e875c4c458258f61a42933141" localSheetId="11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10" hidden="1">#REF!</definedName>
    <definedName name="_RIVbfa9ace384534eea8a1ffc16c78ca157" localSheetId="1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10" hidden="1">#REF!</definedName>
    <definedName name="_RIVc15a96cfe56842b88de71b350b25be06" localSheetId="11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10" hidden="1">#REF!</definedName>
    <definedName name="_RIVc19a56413c5a4515ab4efa4709c4ce29" localSheetId="11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10" hidden="1">#REF!</definedName>
    <definedName name="_RIVc1a8db951df2457cb98def37eaf5c3fe" localSheetId="11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10" hidden="1">#REF!</definedName>
    <definedName name="_RIVc314f85105664099a7d1a86991a4afef" localSheetId="11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10" hidden="1">#REF!</definedName>
    <definedName name="_RIVc36ff96af84041f684dece72481770d6" localSheetId="11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10" hidden="1">#REF!</definedName>
    <definedName name="_RIVc38086c7e3664f6990fed8c241afe458" localSheetId="11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10" hidden="1">#REF!</definedName>
    <definedName name="_RIVc51c8f20c92e479b963263fd351b09dc" localSheetId="11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10" hidden="1">#REF!</definedName>
    <definedName name="_RIVc5dbc6b1bf8e4a69a5563a9081d651c6" localSheetId="11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10" hidden="1">#REF!</definedName>
    <definedName name="_RIVc5f6f50c778d4ea9a20af1b5ecd1bef4" localSheetId="11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10" hidden="1">#REF!</definedName>
    <definedName name="_RIVc6b343ad802e4aea9643b6d2d077a2c7" localSheetId="11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10" hidden="1">#REF!</definedName>
    <definedName name="_RIVc6de477186fa4cc4964c6f3ccf4cf04c" localSheetId="11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10" hidden="1">#REF!</definedName>
    <definedName name="_RIVc973a78ae16b474993028f7cb9c31abb" localSheetId="11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10" hidden="1">#REF!</definedName>
    <definedName name="_RIVc983c5c3e64544a3ab883dbea6eff541" localSheetId="11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10" hidden="1">#REF!</definedName>
    <definedName name="_RIVc9cf9c1dee93465ab132d8e02e7555fc" localSheetId="1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10" hidden="1">#REF!</definedName>
    <definedName name="_RIVc9f95bcd1c0741479bd0bfb17b1df135" localSheetId="11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10" hidden="1">#REF!</definedName>
    <definedName name="_RIVcab2d7bbd9c74f63a28e0d1172d64399" localSheetId="11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10" hidden="1">#REF!</definedName>
    <definedName name="_RIVcb0915416a1a4739aeda9f743a56ad09" localSheetId="11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10" hidden="1">#REF!</definedName>
    <definedName name="_RIVcb0fcca20f414b449b473f6919a7d46f" localSheetId="11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10" hidden="1">#REF!</definedName>
    <definedName name="_RIVcbac19cf5cb64a95929d6240110d587b" localSheetId="11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10" hidden="1">#REF!</definedName>
    <definedName name="_RIVcc464fa636424ccc8cfd5d5d135605ce" localSheetId="11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10" hidden="1">#REF!</definedName>
    <definedName name="_RIVcce00a5630fa4026816bbc499c94f0ee" localSheetId="11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10" hidden="1">#REF!</definedName>
    <definedName name="_RIVcce14f99efa046dc99d9b545c5395876" localSheetId="11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10" hidden="1">#REF!</definedName>
    <definedName name="_RIVccf32db76b3f416ab5675e9278bb208f" localSheetId="11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10" hidden="1">#REF!</definedName>
    <definedName name="_RIVce044a02cc694c3695cc1c1a6631b417" localSheetId="11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10" hidden="1">#REF!</definedName>
    <definedName name="_RIVce566630b1da4f3396ec9ee2ebbd16cd" localSheetId="11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10" hidden="1">#REF!</definedName>
    <definedName name="_RIVce737fb0658d40558b08c409b6a913c4" localSheetId="11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10" hidden="1">#REF!</definedName>
    <definedName name="_RIVd065a5a1f94c49cea7fd00a2dcbe3634" localSheetId="11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10" hidden="1">#REF!</definedName>
    <definedName name="_RIVd0704736e86445a59f25d9c50b3c5bff" localSheetId="11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10" hidden="1">#REF!</definedName>
    <definedName name="_RIVd19cbcbf5cad412f9ee48cbe313b632e" localSheetId="11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10" hidden="1">#REF!</definedName>
    <definedName name="_RIVd28ec8e1b3524b86a75e59377bdb81e3" localSheetId="11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10" hidden="1">#REF!</definedName>
    <definedName name="_RIVd2929a95cc1b47f6a1329983a9010779" localSheetId="11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10" hidden="1">#REF!</definedName>
    <definedName name="_RIVd3bc7dd0c93a4801b605829aa28bc722" localSheetId="11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10" hidden="1">#REF!</definedName>
    <definedName name="_RIVd5c0af410dcc4b1d8a4688f09f8c97fa" localSheetId="11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10" hidden="1">#REF!</definedName>
    <definedName name="_RIVd6022cd53a5e4f9f993d3d0f0861c0d5" localSheetId="11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10" hidden="1">#REF!</definedName>
    <definedName name="_RIVd6db93f18f864f9f9063e500b17b9885" localSheetId="11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10" hidden="1">#REF!</definedName>
    <definedName name="_RIVd7437d524e2849ec827fe1f72e2c61c2" localSheetId="11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10" hidden="1">#REF!</definedName>
    <definedName name="_RIVd74e8371815d4d8194253ea79293192f" localSheetId="11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10" hidden="1">#REF!</definedName>
    <definedName name="_RIVd78038ff11b946a29e92e18f1233cc0e" localSheetId="11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10" hidden="1">#REF!</definedName>
    <definedName name="_RIVd79eab02f60c4a0f8e01d71642708574" localSheetId="11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10" hidden="1">#REF!</definedName>
    <definedName name="_RIVd79ee766ed6c459591f3f7de83e30b98" localSheetId="11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10" hidden="1">#REF!</definedName>
    <definedName name="_RIVd86ff0fa27ec4f60a805c0b9ec8a61f4" localSheetId="11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10" hidden="1">#REF!</definedName>
    <definedName name="_RIVd9bb4c7134884950904e3b6232caa5b1" localSheetId="11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10" hidden="1">#REF!</definedName>
    <definedName name="_RIVd9d29cbd4f21423490d303d29485db2e" localSheetId="1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10" hidden="1">#REF!</definedName>
    <definedName name="_RIVda4b36c12f9b4364915bc62ec8f061d2" localSheetId="11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10" hidden="1">#REF!</definedName>
    <definedName name="_RIVdc17b61f2e5948c3b91bf0905771e45a" localSheetId="11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10" hidden="1">#REF!</definedName>
    <definedName name="_RIVdc9513b5450347b8848daf04d944bda9" localSheetId="11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10" hidden="1">#REF!</definedName>
    <definedName name="_RIVdcf0e5a32510464dbc018bc3d20d9b6e" localSheetId="11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10" hidden="1">#REF!</definedName>
    <definedName name="_RIVdde62d98378c4338a6eb849fd890b259" localSheetId="11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10" hidden="1">#REF!</definedName>
    <definedName name="_RIVde3ca5435e004c269f793dfbe46e6735" localSheetId="11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10" hidden="1">#REF!</definedName>
    <definedName name="_RIVde830941df5348e78568b6082a61daa1" localSheetId="11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10" hidden="1">#REF!</definedName>
    <definedName name="_RIVde9ec5bfd7224a479855c28d789baccb" localSheetId="1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10" hidden="1">#REF!</definedName>
    <definedName name="_RIVdede3c5b09ef4d2f91e3d5660b487599" localSheetId="11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10" hidden="1">#REF!</definedName>
    <definedName name="_RIVdf2629a543df4afe8a3593d998dd8d5c" localSheetId="11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10" hidden="1">#REF!</definedName>
    <definedName name="_RIVdf500bfaa24449d4974a47910539fd89" localSheetId="11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10" hidden="1">#REF!</definedName>
    <definedName name="_RIVdfb36298d1c04a998c83755218acc47d" localSheetId="11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10" hidden="1">#REF!</definedName>
    <definedName name="_RIVe034c74179664759817ced81928cbc75" localSheetId="11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10" hidden="1">#REF!</definedName>
    <definedName name="_RIVe10425f0a43443b2af02f7fa03387e66" localSheetId="11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10" hidden="1">#REF!</definedName>
    <definedName name="_RIVe1ff4f3d54a340e1be34e94a5e442de8" localSheetId="11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10" hidden="1">#REF!</definedName>
    <definedName name="_RIVe269a49b61c04ba6beb40ca64b55bf3a" localSheetId="11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10" hidden="1">#REF!</definedName>
    <definedName name="_RIVe3064b212798494abebd8be3b724e62f" localSheetId="11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10" hidden="1">#REF!</definedName>
    <definedName name="_RIVe3df3038dc994dceb0671d58541d9b6c" localSheetId="11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10" hidden="1">#REF!</definedName>
    <definedName name="_RIVe4fa61cf95b845dbb2b5bfcc4f5e8f5d" localSheetId="11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10" hidden="1">#REF!</definedName>
    <definedName name="_RIVe6012fddd89248ea90867f6eae3ff5c0" localSheetId="11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10" hidden="1">#REF!</definedName>
    <definedName name="_RIVe67ae094bb2e485ab6ffc709fff684d4" localSheetId="11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10" hidden="1">#REF!</definedName>
    <definedName name="_RIVe6c2db197a7a4fd9a1707b83210648ea" localSheetId="11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10" hidden="1">#REF!</definedName>
    <definedName name="_RIVe77de9f26b474a4aa445b07e046c735e" localSheetId="11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10" hidden="1">#REF!</definedName>
    <definedName name="_RIVe808041bda854423ba3dae6de8c261f1" localSheetId="11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10" hidden="1">#REF!</definedName>
    <definedName name="_RIVe86bee5485244570a1388c1c93f5c892" localSheetId="1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10" hidden="1">#REF!</definedName>
    <definedName name="_RIVe912fa1c010a4f309e2096468c9a1e96" localSheetId="11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10" hidden="1">#REF!</definedName>
    <definedName name="_RIVe9aa0155cf1145f593883ecbed85867f" localSheetId="11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10" hidden="1">#REF!</definedName>
    <definedName name="_RIVe9b5e80d901d45bfb85eda4c8c59a4a1" localSheetId="11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10" hidden="1">#REF!</definedName>
    <definedName name="_RIVea2cc09ff8a6414b8cf6c893bc55a56a" localSheetId="1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10" hidden="1">#REF!</definedName>
    <definedName name="_RIVeae1b18dfba24fbb92f6e051e4a4cce9" localSheetId="11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10" hidden="1">#REF!</definedName>
    <definedName name="_RIVeb0c4d94d13f4297bcf21c101ab7d204" localSheetId="11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10" hidden="1">#REF!</definedName>
    <definedName name="_RIVecc908da278544ed832de841400c845e" localSheetId="11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10" hidden="1">#REF!</definedName>
    <definedName name="_RIVedc6f1d00cf04ffa89b82aa77fb003e8" localSheetId="11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10" hidden="1">#REF!</definedName>
    <definedName name="_RIVedeae5b7740a4c099c1896eea84ff927" localSheetId="11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10" hidden="1">#REF!</definedName>
    <definedName name="_RIVee298e5afb04435ebc8df7beb8624cd7" localSheetId="11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10" hidden="1">#REF!</definedName>
    <definedName name="_RIVee6740292c814dafab9d8cf2822399f9" localSheetId="11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10" hidden="1">#REF!</definedName>
    <definedName name="_RIVeef00038c0884075858362f5f37cb8cc" localSheetId="11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10" hidden="1">#REF!</definedName>
    <definedName name="_RIVef7886eab3d04f75937bd7ff08c3206b" localSheetId="11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10" hidden="1">#REF!</definedName>
    <definedName name="_RIVef7da68747184dd58ac7a4d43973dcf4" localSheetId="11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10" hidden="1">#REF!</definedName>
    <definedName name="_RIVef950e7842f244a682ab157957c5f306" localSheetId="11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10" hidden="1">#REF!</definedName>
    <definedName name="_RIVefab0aa3e3664c8f96f02145397d92be" localSheetId="11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10" hidden="1">#REF!</definedName>
    <definedName name="_RIVefbc32d07fa7457586f98a3894d7c9b8" localSheetId="11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10" hidden="1">#REF!</definedName>
    <definedName name="_RIVeff061d3abbc4ea88733436bf417b2f5" localSheetId="11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10" hidden="1">#REF!</definedName>
    <definedName name="_RIVf022b722834343bf95bb409374036ac6" localSheetId="11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10" hidden="1">#REF!</definedName>
    <definedName name="_RIVf2a3e7b7d436481483a0f1c75b1968cf" localSheetId="11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10" hidden="1">#REF!</definedName>
    <definedName name="_RIVf2ac945df0a3488bb48f96b09d9ef3e6" localSheetId="11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10" hidden="1">#REF!</definedName>
    <definedName name="_RIVf2c8ba5b51984c85934433d59edd56da" localSheetId="11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10" hidden="1">#REF!</definedName>
    <definedName name="_RIVf30bd36639db41fcad3d8789e25d9e78" localSheetId="11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10" hidden="1">#REF!</definedName>
    <definedName name="_RIVf3695cbc9c1e4355a2330dcc52d2f989" localSheetId="11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10" hidden="1">#REF!</definedName>
    <definedName name="_RIVf413f71e9b464452a1953b82fecf48ec" localSheetId="11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10" hidden="1">#REF!</definedName>
    <definedName name="_RIVf557b78d433f41c9a19fddc800ff97bf" localSheetId="11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10" hidden="1">#REF!</definedName>
    <definedName name="_RIVf754e4ad154c4033ba57e165009ba2c5" localSheetId="11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10" hidden="1">#REF!</definedName>
    <definedName name="_RIVf827833db8154525baaea13c7d0ba9ba" localSheetId="11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10" hidden="1">#REF!</definedName>
    <definedName name="_RIVfa9b386e359141b8a480bb5ec0a97062" localSheetId="11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10" hidden="1">#REF!</definedName>
    <definedName name="_RIVfab6801091c94014a3c36b14ddc771c3" localSheetId="11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10" hidden="1">#REF!</definedName>
    <definedName name="_RIVfc0b3717ea6142238cfdb21b949d8029" localSheetId="11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10" hidden="1">#REF!</definedName>
    <definedName name="_RIVfd1d643d7cb64885a8e94e2ad2dd76b7" localSheetId="11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10" hidden="1">#REF!</definedName>
    <definedName name="_RIVfe36a300001045f5b756f0f658f0cf90" localSheetId="11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10" hidden="1">#REF!</definedName>
    <definedName name="_RIVfe4e65c3c293443bb234b76495dd9942" localSheetId="11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10" hidden="1">#REF!</definedName>
    <definedName name="_RIVfeacdb46a96349799ad5ed8718331b17" localSheetId="11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10" hidden="1">#REF!</definedName>
    <definedName name="_RIVfeaf0079c68c4ebf98835dd28f5e3ac3" localSheetId="11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10" hidden="1">#REF!</definedName>
    <definedName name="_RIVff3f98c6de364ca4bed1b0b672181238" localSheetId="11" hidden="1">#REF!</definedName>
    <definedName name="_RIVff3f98c6de364ca4bed1b0b672181238" localSheetId="2" hidden="1">#REF!</definedName>
    <definedName name="_RIVff3f98c6de364ca4bed1b0b672181238" hidden="1">#REF!</definedName>
    <definedName name="ADJ_EBITDA_QT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0" hidden="1">#REF!</definedName>
    <definedName name="AS2TickmarkLS" localSheetId="7" hidden="1">#REF!</definedName>
    <definedName name="AS2TickmarkLS" localSheetId="8" hidden="1">#REF!</definedName>
    <definedName name="AS2TickmarkLS" localSheetId="11" hidden="1">#REF!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LittleR_T1" localSheetId="11">#REF!</definedName>
    <definedName name="FN_LittleR_T1">#REF!</definedName>
    <definedName name="FN_LittleR_T2">#REF!</definedName>
    <definedName name="FN_LittleR_T3">#REF!</definedName>
    <definedName name="FN_SummaryOfSignificantAccountingPolicies_T2">#REF!</definedName>
    <definedName name="FN_SupplementalQuarterlyFinancialInformation_T1">#REF!</definedName>
    <definedName name="FN_SupplementalQuarterlyFinancialInformation_T2">#REF!</definedName>
    <definedName name="FN_SupplementalQuarterlyInfo_T3">#REF!</definedName>
    <definedName name="FS_Balance_Sheet">Balance_Sheet!$A$1:$E$41</definedName>
    <definedName name="FS_Cash_Flow">Cash_Flow!$A$1:$G$41</definedName>
    <definedName name="guidance_tble">'Guidance summary'!$A$1:$I$13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TM5_T1">#REF!</definedName>
    <definedName name="ITM6_T1">#REF!</definedName>
    <definedName name="ITM6_T2" localSheetId="11">Opex_recast_tables!$A$1:$K$7</definedName>
    <definedName name="ITM6_T2">#REF!</definedName>
    <definedName name="ITM6_T3">#REF!</definedName>
    <definedName name="ITM6_T5">#REF!</definedName>
    <definedName name="ITM6_T6">#REF!</definedName>
    <definedName name="ITM6_T7">Billings!$A$2:$G$8</definedName>
    <definedName name="MDA_QTRLY">#REF!</definedName>
    <definedName name="MDA_T1">#REF!</definedName>
    <definedName name="MDA_T21">#REF!</definedName>
    <definedName name="MDA_T22">#REF!</definedName>
    <definedName name="MDA_T23">#REF!</definedName>
    <definedName name="MDA_T24">#REF!</definedName>
    <definedName name="MDA_T25">#REF!</definedName>
    <definedName name="MDA_T26">#REF!</definedName>
    <definedName name="MDA_T27">#REF!</definedName>
    <definedName name="MDA_T28">#REF!</definedName>
    <definedName name="MDA_T29">#REF!</definedName>
    <definedName name="MDA_T3">#REF!</definedName>
    <definedName name="MDA_T30">#REF!</definedName>
    <definedName name="MDA_T31">#REF!</definedName>
    <definedName name="MDA_T32">#REF!</definedName>
    <definedName name="MDA_T33">#REF!</definedName>
    <definedName name="MDA_T34">#REF!</definedName>
    <definedName name="MDA_T35">#REF!</definedName>
    <definedName name="MDA_T36">#REF!</definedName>
    <definedName name="MDA_T37">#REF!</definedName>
    <definedName name="MDA_T38">#REF!</definedName>
    <definedName name="PR_AETable" localSheetId="5">'Adjusted EBITDA'!#REF!</definedName>
    <definedName name="PR_AETable" localSheetId="6">'Free cash flow'!#REF!</definedName>
    <definedName name="PR_AETable">Non_GAAP_NI!#REF!</definedName>
    <definedName name="PR_Billings">Billings!#REF!</definedName>
    <definedName name="PR_Cash_Flow">#REF!</definedName>
    <definedName name="PR_Constant_currency_table">Constant_currency!$A$1:$M$16</definedName>
    <definedName name="PR_FCF" localSheetId="5">'Adjusted EBITDA'!#REF!</definedName>
    <definedName name="PR_FCF" localSheetId="6">'Free cash flow'!#REF!</definedName>
    <definedName name="PR_FCF">Non_GAAP_NI!#REF!</definedName>
    <definedName name="PR_Guidance_Adjusted_EBITDA" localSheetId="13">'Guidance Adjusted EBITDA'!#REF!</definedName>
    <definedName name="PR_Guidance_Adjusted_EBITDA" localSheetId="14">'Guidance free cash flow'!#REF!</definedName>
    <definedName name="PR_Guidance_Adjusted_EBITDA">'Guidance Non-GAAP net income'!#REF!</definedName>
    <definedName name="PR_Guidance_FCF_Table" localSheetId="13">'Guidance Adjusted EBITDA'!#REF!</definedName>
    <definedName name="PR_Guidance_FCF_Table" localSheetId="14">'Guidance free cash flow'!#REF!</definedName>
    <definedName name="PR_Guidance_FCF_Table">'Guidance Non-GAAP net income'!#REF!</definedName>
    <definedName name="PR_Guidance_Non_GAAP_NI" localSheetId="13">'Guidance Adjusted EBITDA'!$A$1:$I$9</definedName>
    <definedName name="PR_Guidance_Non_GAAP_NI" localSheetId="14">'Guidance free cash flow'!#REF!</definedName>
    <definedName name="PR_Guidance_Non_GAAP_NI">'Guidance Non-GAAP net income'!$A$1:$I$9</definedName>
    <definedName name="PR_Guidance_recon">#REF!</definedName>
    <definedName name="PR_Non_GAAP_GM" localSheetId="8">'Non-GAAP operating expense'!$A$1:$I$8</definedName>
    <definedName name="PR_Non_GAAP_GM">Non_GAAP_GP!$A$1:$I$9</definedName>
    <definedName name="PR_Non_GAAP_NI" localSheetId="5">'Adjusted EBITDA'!$A$1:$I$10</definedName>
    <definedName name="PR_Non_GAAP_NI" localSheetId="6">'Free cash flow'!$A$1:$I$6</definedName>
    <definedName name="PR_Non_GAAP_NI">Non_GAAP_NI!$A$1:$I$16</definedName>
    <definedName name="PR_Non_GAAP_operating_exp" localSheetId="8">'Non-GAAP operating expense'!#REF!</definedName>
    <definedName name="PR_Non_GAAP_operating_exp">Non_GAAP_GP!#REF!</definedName>
    <definedName name="PR_Recast_table" localSheetId="11">Opex_recast_tables!$A$1:$M$29</definedName>
    <definedName name="PR_Recast_table">#REF!</definedName>
    <definedName name="PR_SBC_details">Statements_Of_Operation!$A$52:$I$57</definedName>
    <definedName name="PR_Statements_Of_Operation" localSheetId="2">Statements_Of_Operation!$A$1:$I$40</definedName>
    <definedName name="PR_Stmt_CF">Cash_Flow!$A$1:$G$41</definedName>
    <definedName name="PR_Stock_Comp">Statements_Of_Operation!$A$43:$I$50</definedName>
    <definedName name="SCHII_T1">#REF!</definedName>
    <definedName name="t" localSheetId="10" hidden="1">#REF!</definedName>
    <definedName name="t" localSheetId="7" hidden="1">#REF!</definedName>
    <definedName name="t" localSheetId="8" hidden="1">#REF!</definedName>
    <definedName name="t" localSheetId="11" hidden="1">38882.4263773148</definedName>
    <definedName name="t" localSheetId="2" hidden="1">#REF!</definedName>
    <definedName name="t" hidden="1">38882.4263773148</definedName>
    <definedName name="TextRefCopyRangeCount" localSheetId="10" hidden="1">14</definedName>
    <definedName name="TextRefCopyRangeCount" localSheetId="7" hidden="1">14</definedName>
    <definedName name="TextRefCopyRangeCount" localSheetId="8" hidden="1">14</definedName>
    <definedName name="TextRefCopyRangeCount" localSheetId="11" hidden="1">1</definedName>
    <definedName name="TextRefCopyRangeCount" hidden="1">1</definedName>
    <definedName name="wrn.Entire._.Report." localSheetId="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9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3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0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7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8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1" hidden="1">{"Off BS Summary",#N/A,TRUE,"Off Bal Summary";"Off BS Detail",#N/A,TRUE,"Off Bal Sheet"}</definedName>
    <definedName name="wrn.Off._.Balance._.Sheet." localSheetId="9" hidden="1">{"Off BS Summary",#N/A,TRUE,"Off Bal Summary";"Off BS Detail",#N/A,TRUE,"Off Bal Sheet"}</definedName>
    <definedName name="wrn.Off._.Balance._.Sheet." localSheetId="3" hidden="1">{"Off BS Summary",#N/A,TRUE,"Off Bal Summary";"Off BS Detail",#N/A,TRUE,"Off Bal Sheet"}</definedName>
    <definedName name="wrn.Off._.Balance._.Sheet." localSheetId="10" hidden="1">{"Off BS Summary",#N/A,TRUE,"Off Bal Summary";"Off BS Detail",#N/A,TRUE,"Off Bal Sheet"}</definedName>
    <definedName name="wrn.Off._.Balance._.Sheet." localSheetId="7" hidden="1">{"Off BS Summary",#N/A,TRUE,"Off Bal Summary";"Off BS Detail",#N/A,TRUE,"Off Bal Sheet"}</definedName>
    <definedName name="wrn.Off._.Balance._.Sheet." localSheetId="8" hidden="1">{"Off BS Summary",#N/A,TRUE,"Off Bal Summary";"Off BS Detail",#N/A,TRUE,"Off Bal Sheet"}</definedName>
    <definedName name="wrn.Off._.Balance._.Sheet." localSheetId="11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1" hidden="1">{"On BS Summary",#N/A,TRUE,"On Bal Summary";"On BS Detail",#N/A,TRUE,"On Bal Sheet"}</definedName>
    <definedName name="wrn.On._.Balance._.Sheet." localSheetId="9" hidden="1">{"On BS Summary",#N/A,TRUE,"On Bal Summary";"On BS Detail",#N/A,TRUE,"On Bal Sheet"}</definedName>
    <definedName name="wrn.On._.Balance._.Sheet." localSheetId="3" hidden="1">{"On BS Summary",#N/A,TRUE,"On Bal Summary";"On BS Detail",#N/A,TRUE,"On Bal Sheet"}</definedName>
    <definedName name="wrn.On._.Balance._.Sheet." localSheetId="10" hidden="1">{"On BS Summary",#N/A,TRUE,"On Bal Summary";"On BS Detail",#N/A,TRUE,"On Bal Sheet"}</definedName>
    <definedName name="wrn.On._.Balance._.Sheet." localSheetId="7" hidden="1">{"On BS Summary",#N/A,TRUE,"On Bal Summary";"On BS Detail",#N/A,TRUE,"On Bal Sheet"}</definedName>
    <definedName name="wrn.On._.Balance._.Sheet." localSheetId="8" hidden="1">{"On BS Summary",#N/A,TRUE,"On Bal Summary";"On BS Detail",#N/A,TRUE,"On Bal Sheet"}</definedName>
    <definedName name="wrn.On._.Balance._.Sheet." localSheetId="11" hidden="1">{"On BS Summary",#N/A,TRUE,"On Bal Summary";"On BS Detail",#N/A,TRUE,"On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G3" i="15"/>
  <c r="I3" i="13"/>
  <c r="G3" i="13"/>
  <c r="G2" i="13"/>
  <c r="G3" i="11"/>
  <c r="I3" i="11"/>
  <c r="I3" i="12"/>
  <c r="G3" i="12"/>
  <c r="I3" i="10" l="1"/>
  <c r="G3" i="10"/>
  <c r="E40" i="8"/>
  <c r="C40" i="8"/>
  <c r="E25" i="8"/>
  <c r="E30" i="8" s="1"/>
  <c r="C25" i="8"/>
  <c r="C30" i="8" s="1"/>
  <c r="C41" i="8" s="1"/>
  <c r="E9" i="8"/>
  <c r="E16" i="8" s="1"/>
  <c r="C9" i="8"/>
  <c r="C16" i="8" s="1"/>
  <c r="I3" i="7"/>
  <c r="G3" i="7"/>
  <c r="G2" i="7"/>
  <c r="I3" i="6"/>
  <c r="G3" i="6"/>
  <c r="I54" i="5"/>
  <c r="G54" i="5"/>
  <c r="E54" i="5"/>
  <c r="C54" i="5"/>
  <c r="G53" i="5"/>
  <c r="C53" i="5"/>
  <c r="I2" i="5"/>
  <c r="G2" i="5"/>
  <c r="I3" i="2"/>
  <c r="G3" i="2"/>
  <c r="E41" i="8" l="1"/>
</calcChain>
</file>

<file path=xl/sharedStrings.xml><?xml version="1.0" encoding="utf-8"?>
<sst xmlns="http://schemas.openxmlformats.org/spreadsheetml/2006/main" count="322" uniqueCount="190">
  <si>
    <t>(in millions, except %)</t>
  </si>
  <si>
    <t>First Quarter 2024</t>
  </si>
  <si>
    <t>Full Year 2024</t>
  </si>
  <si>
    <t>Software Product Revenue</t>
  </si>
  <si>
    <t>to</t>
  </si>
  <si>
    <t>Growth Rate</t>
  </si>
  <si>
    <t>Growth Rate - Constant Currency</t>
  </si>
  <si>
    <t>Total Revenue</t>
  </si>
  <si>
    <t>Net Income</t>
  </si>
  <si>
    <t>Non-GAAP Net Income</t>
  </si>
  <si>
    <t>Adjusted EBITDA</t>
  </si>
  <si>
    <t>Net Cash Provided by Operating Activities</t>
  </si>
  <si>
    <t>Free Cash Flow</t>
  </si>
  <si>
    <t>(Unaudited)</t>
  </si>
  <si>
    <t>Three Months Ending
March 31, 2024</t>
  </si>
  <si>
    <t>Year Ending
 December 31, 2024</t>
  </si>
  <si>
    <t>(in thousands)</t>
  </si>
  <si>
    <t>Low</t>
  </si>
  <si>
    <t>High</t>
  </si>
  <si>
    <t>Net income</t>
  </si>
  <si>
    <t>Stock-based compensation expense</t>
  </si>
  <si>
    <t>Amortization of intangible assets</t>
  </si>
  <si>
    <t>Non-cash interest expense</t>
  </si>
  <si>
    <r>
      <t>Impact of non-GAAP tax rate</t>
    </r>
    <r>
      <rPr>
        <vertAlign val="superscript"/>
        <sz val="10"/>
        <color theme="1"/>
        <rFont val="Times New Roman"/>
        <family val="1"/>
      </rPr>
      <t>(1)</t>
    </r>
  </si>
  <si>
    <t>Non-GAAP net income</t>
  </si>
  <si>
    <t>Income tax expense</t>
  </si>
  <si>
    <t>Interest (income) expense, net</t>
  </si>
  <si>
    <t>Depreciation and amortization</t>
  </si>
  <si>
    <t>Net cash provided by operating activities</t>
  </si>
  <si>
    <t>Capital expenditures</t>
  </si>
  <si>
    <t>Free cash flow</t>
  </si>
  <si>
    <t>Previously Reported</t>
  </si>
  <si>
    <t>FY 2021</t>
  </si>
  <si>
    <t>Q1 2022</t>
  </si>
  <si>
    <t>Q2 2022</t>
  </si>
  <si>
    <t>Q3 2022</t>
  </si>
  <si>
    <t>Q4 2022</t>
  </si>
  <si>
    <t>FY 2022</t>
  </si>
  <si>
    <t>Operating expenses:</t>
  </si>
  <si>
    <t>Research and development</t>
  </si>
  <si>
    <t>Sales and marketing</t>
  </si>
  <si>
    <t>General and administrative</t>
  </si>
  <si>
    <t>Other operating income, net</t>
  </si>
  <si>
    <t>Total operating expenses</t>
  </si>
  <si>
    <t>Recast</t>
  </si>
  <si>
    <t>Change</t>
  </si>
  <si>
    <t>Three Months Ended 
December 31, 2023</t>
  </si>
  <si>
    <t>Three Months Ended December 31, 2022</t>
  </si>
  <si>
    <t>Increase/
(Decrease) %</t>
  </si>
  <si>
    <t>As reported</t>
  </si>
  <si>
    <t>Currency changes</t>
  </si>
  <si>
    <t>As adjusted for constant currency</t>
  </si>
  <si>
    <t>Software revenue</t>
  </si>
  <si>
    <t>Total revenue</t>
  </si>
  <si>
    <t>Billings</t>
  </si>
  <si>
    <t>Year Ended 
December 31, 2023</t>
  </si>
  <si>
    <t>Year Ended December 31, 2022</t>
  </si>
  <si>
    <t>Three Months Ended
December 31, 2023</t>
  </si>
  <si>
    <t>Year Ended
December 31, 2023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</si>
  <si>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</si>
  <si>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</si>
  <si>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</si>
  <si>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</si>
  <si>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</si>
  <si>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</si>
  <si>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</si>
  <si>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</si>
  <si>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</si>
  <si>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</si>
  <si>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</si>
  <si>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</si>
  <si>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</si>
  <si>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</si>
  <si>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</si>
  <si>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Research and development *</t>
  </si>
  <si>
    <t>Sales and marketing *</t>
  </si>
  <si>
    <t>General and administrative *</t>
  </si>
  <si>
    <t>Other operating (income) expense, net</t>
  </si>
  <si>
    <t>Operating income (loss)</t>
  </si>
  <si>
    <t>Interest expense</t>
  </si>
  <si>
    <t>Other (income) loss, net</t>
  </si>
  <si>
    <t>Income (loss) before income taxes</t>
  </si>
  <si>
    <t xml:space="preserve">Net income (loss) </t>
  </si>
  <si>
    <t>Income (loss) per share:</t>
  </si>
  <si>
    <t>Net income (loss) per share attributable to common
  stockholders, basic</t>
  </si>
  <si>
    <t>Net income (loss) per share attributable to common
  stockholders, diluted</t>
  </si>
  <si>
    <t>Weighted average shares outstanding:</t>
  </si>
  <si>
    <t>Weighted average number of shares used in computing
  net income (loss) per share, basic</t>
  </si>
  <si>
    <t>Weighted average number of shares used in computing
  net income (loss) per share, diluted</t>
  </si>
  <si>
    <t>Cost of revenue – software</t>
  </si>
  <si>
    <t>Total stock-based compensation expense</t>
  </si>
  <si>
    <t>Employee stock-based compensation plans</t>
  </si>
  <si>
    <t>Post combination expense in connection with acquisitions</t>
  </si>
  <si>
    <t>2023</t>
  </si>
  <si>
    <t>2022</t>
  </si>
  <si>
    <t xml:space="preserve">Three Months Ended
 December 31, </t>
  </si>
  <si>
    <t xml:space="preserve">Year Ended
 December 31, </t>
  </si>
  <si>
    <t>(in thousands, except per share amounts)</t>
  </si>
  <si>
    <t>Net income (loss)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</si>
  <si>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(2)</t>
    </r>
  </si>
  <si>
    <t>Net income (loss) per share, diluted</t>
  </si>
  <si>
    <t>Non-GAAP net income per share, diluted</t>
  </si>
  <si>
    <t>GAAP diluted shares outstanding:</t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</si>
  <si>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</si>
  <si>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>(1)</t>
    </r>
  </si>
  <si>
    <r>
      <t>Free Cash Flow</t>
    </r>
    <r>
      <rPr>
        <vertAlign val="superscript"/>
        <sz val="10"/>
        <color theme="1"/>
        <rFont val="Times New Roman"/>
        <family val="1"/>
      </rPr>
      <t>(1)</t>
    </r>
  </si>
  <si>
    <t>Non-GAAP gross profit</t>
  </si>
  <si>
    <t>Gross profit margin</t>
  </si>
  <si>
    <t>Non-GAAP gross margin</t>
  </si>
  <si>
    <t>Total operating expense</t>
  </si>
  <si>
    <t>Amortization</t>
  </si>
  <si>
    <t>Non-GAAP operating expense</t>
  </si>
  <si>
    <t>December 31,</t>
  </si>
  <si>
    <t>ASSETS</t>
  </si>
  <si>
    <t>CURRENT 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</si>
  <si>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</si>
  <si>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</si>
  <si>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</si>
  <si>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</si>
  <si>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</si>
  <si>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</si>
  <si>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</si>
  <si>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</si>
  <si>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</si>
  <si>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</si>
  <si>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</si>
  <si>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</si>
  <si>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 AND STOCKHOLDERS’ EQUITY</t>
  </si>
  <si>
    <t>CURRENT LIABILITIES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</si>
  <si>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</si>
  <si>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</si>
  <si>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</si>
  <si>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</si>
  <si>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</si>
  <si>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Current portion of convertible senior notes, net</t>
  </si>
  <si>
    <t>Total current liabilities</t>
  </si>
  <si>
    <t>Convertible senior notes, net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</si>
  <si>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</si>
  <si>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</si>
  <si>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</si>
  <si>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</si>
  <si>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</si>
  <si>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STOCKHOLDERS’ EQUITY</t>
  </si>
  <si>
    <t>Preferred stock ($0.0001 par value), authorized 45,000 shares, none issued or outstanding</t>
  </si>
  <si>
    <t>Common stock ($0.0001 par value)</t>
  </si>
  <si>
    <t>Class A common stock, authorized 513,797 shares, issued and outstanding 55,240
   and 52,277 shares as of December 31, 2023 and 2022, respectively</t>
  </si>
  <si>
    <t>Class B common stock, authorized 41,203 shares, issued and outstanding 26,814
   and 27,745 shares as of December 31, 2023 and 2022, respectively</t>
  </si>
  <si>
    <t>Additional paid-in capital</t>
  </si>
  <si>
    <t>Accumulated deficit</t>
  </si>
  <si>
    <t>Accumulated other comprehensive loss</t>
  </si>
  <si>
    <t>TOTAL STOCKHOLDERS’ EQUITY</t>
  </si>
  <si>
    <t>TOTAL LIABILITIES AND STOCKHOLDERS’ EQUITY</t>
  </si>
  <si>
    <t>Year Ended December 31,</t>
  </si>
  <si>
    <t>OPERATING ACTIVITIES:</t>
  </si>
  <si>
    <t xml:space="preserve">Net loss </t>
  </si>
  <si>
    <t>Adjustments to reconcile net loss to net cash provided by
   operating activities:</t>
  </si>
  <si>
    <t>Amortization of debt discount and issuance costs</t>
  </si>
  <si>
    <t>Deferred income taxes</t>
  </si>
  <si>
    <t>Loss (gain) on mark-to-market adjustment of contingent consideration</t>
  </si>
  <si>
    <t>Expense on repurchase of convertible senior notes</t>
  </si>
  <si>
    <t>Other, net</t>
  </si>
  <si>
    <t>Changes in assets and liabilities:</t>
  </si>
  <si>
    <t>Accounts receivable</t>
  </si>
  <si>
    <t>INVESTING ACTIVITIES:</t>
  </si>
  <si>
    <t>Payments for acquisition of businesses, net of cash acquired</t>
  </si>
  <si>
    <t>Other investing activities, net</t>
  </si>
  <si>
    <t>Net cash used in investing activities</t>
  </si>
  <si>
    <t>FINANCING ACTIVITIES:</t>
  </si>
  <si>
    <t>Proceeds from the exercise of common stock options</t>
  </si>
  <si>
    <t>Proceeds from employee stock purchase plan contributions</t>
  </si>
  <si>
    <t>Payments for repurchase and retirement of common stock</t>
  </si>
  <si>
    <t>Proceeds from issuance of convertible senior notes,
   net of underwriters' discounts and commissions</t>
  </si>
  <si>
    <t>Repurchase of convertible senior notes</t>
  </si>
  <si>
    <t>Payments for issuance costs of convertible senior notes</t>
  </si>
  <si>
    <t xml:space="preserve">Proceeds from private placement of common stock </t>
  </si>
  <si>
    <t>Payments on revolving commitment</t>
  </si>
  <si>
    <t>Other financing activities</t>
  </si>
  <si>
    <t>Net cash provided by financing activities</t>
  </si>
  <si>
    <t>Effect of exchange rate changes on cash, cash equivalents and restricted cash</t>
  </si>
  <si>
    <t>Net increase (decrease) in cash, cash equivalents and restricted cash</t>
  </si>
  <si>
    <t>Cash, cash equivalents and restricted cash at beginning of year</t>
  </si>
  <si>
    <t>Cash, cash equivalents and restricted cash at end of period</t>
  </si>
  <si>
    <t>2021</t>
  </si>
  <si>
    <t>Ending deferred revenue</t>
  </si>
  <si>
    <t>Beginning deferred revenue</t>
  </si>
  <si>
    <t>Deferred revenue acquired</t>
  </si>
  <si>
    <t>Three Months Ended
 December 31,</t>
  </si>
  <si>
    <t>Year Ended
 December 31,</t>
  </si>
  <si>
    <t>Non-GAAP diluted shares outstanding:</t>
  </si>
  <si>
    <t xml:space="preserve">(Gain) loss on mark-to-market adjustment of 
   contingent consideration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</si>
</sst>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_);\(&quot;$&quot;#,##0.0\)"/>
    <numFmt numFmtId="166" formatCode="_(* #,##0_);_(* \(#,##0\);_(* &quot;—&quot;_);_(@_)"/>
    <numFmt numFmtId="167" formatCode="_(&quot;$&quot;* #,##0_);_(&quot;$&quot;* \(#,##0\);_(&quot;$&quot;* &quot;—&quot;_);_(@_)"/>
    <numFmt numFmtId="168" formatCode="_(\ #,##0_);_(\ \(#,##0\);_(\ &quot;—&quot;_);_(@_)"/>
    <numFmt numFmtId="169" formatCode="_(&quot;$&quot;* #,##0.00_);_(&quot;$&quot;* \(#,##0.00\);_(&quot;$&quot;* &quot;—&quot;_);_(@_)"/>
    <numFmt numFmtId="170" formatCode="_(&quot;$&quot;* #,##0.0_);_(&quot;$&quot;* \(#,##0.0\);_(&quot;$&quot;* &quot;-&quot;_);_(@_)"/>
    <numFmt numFmtId="171" formatCode="#,##0;\(#,##0\);&quot;—&quot;;\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8.5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8" fontId="6" fillId="0" borderId="0" xfId="0" applyNumberFormat="1" applyFont="1" applyAlignment="1">
      <alignment vertical="center" wrapText="1"/>
    </xf>
    <xf numFmtId="5" fontId="6" fillId="0" borderId="0" xfId="0" applyNumberFormat="1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5" fontId="6" fillId="0" borderId="0" xfId="0" applyNumberFormat="1" applyFont="1" applyAlignment="1">
      <alignment vertical="center" wrapText="1"/>
    </xf>
    <xf numFmtId="0" fontId="3" fillId="2" borderId="3" xfId="0" applyFont="1" applyFill="1" applyBorder="1" applyAlignment="1">
      <alignment horizontal="left" vertical="center" wrapText="1" indent="2"/>
    </xf>
    <xf numFmtId="164" fontId="7" fillId="0" borderId="0" xfId="1" applyNumberFormat="1" applyFont="1" applyBorder="1" applyAlignment="1">
      <alignment vertical="center"/>
    </xf>
    <xf numFmtId="8" fontId="7" fillId="0" borderId="0" xfId="0" applyNumberFormat="1" applyFont="1" applyAlignment="1">
      <alignment horizontal="center" vertical="center" wrapText="1"/>
    </xf>
    <xf numFmtId="8" fontId="7" fillId="0" borderId="0" xfId="0" applyNumberFormat="1" applyFont="1" applyAlignment="1">
      <alignment vertical="center" wrapText="1"/>
    </xf>
    <xf numFmtId="0" fontId="3" fillId="2" borderId="3" xfId="0" applyFont="1" applyFill="1" applyBorder="1" applyAlignment="1">
      <alignment horizontal="left" vertical="top" wrapText="1" indent="2"/>
    </xf>
    <xf numFmtId="5" fontId="0" fillId="0" borderId="0" xfId="0" applyNumberFormat="1" applyAlignment="1">
      <alignment horizontal="center"/>
    </xf>
    <xf numFmtId="165" fontId="6" fillId="0" borderId="0" xfId="0" applyNumberFormat="1" applyFont="1" applyAlignment="1">
      <alignment vertical="center"/>
    </xf>
    <xf numFmtId="8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2" xfId="0" quotePrefix="1" applyFont="1" applyBorder="1" applyAlignment="1">
      <alignment horizontal="center" wrapText="1"/>
    </xf>
    <xf numFmtId="49" fontId="9" fillId="0" borderId="0" xfId="0" quotePrefix="1" applyNumberFormat="1" applyFont="1" applyAlignment="1">
      <alignment horizontal="center"/>
    </xf>
    <xf numFmtId="0" fontId="10" fillId="0" borderId="0" xfId="0" applyFont="1"/>
    <xf numFmtId="0" fontId="9" fillId="0" borderId="0" xfId="0" quotePrefix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0" fontId="9" fillId="0" borderId="2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left"/>
    </xf>
    <xf numFmtId="42" fontId="6" fillId="0" borderId="5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/>
    </xf>
    <xf numFmtId="42" fontId="10" fillId="0" borderId="0" xfId="0" applyNumberFormat="1" applyFont="1"/>
    <xf numFmtId="41" fontId="6" fillId="0" borderId="0" xfId="0" applyNumberFormat="1" applyFont="1" applyAlignment="1">
      <alignment horizontal="right"/>
    </xf>
    <xf numFmtId="49" fontId="6" fillId="0" borderId="0" xfId="0" quotePrefix="1" applyNumberFormat="1" applyFont="1" applyAlignment="1">
      <alignment horizontal="left" indent="2"/>
    </xf>
    <xf numFmtId="42" fontId="6" fillId="0" borderId="6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42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quotePrefix="1" applyFont="1" applyAlignment="1">
      <alignment horizontal="center" wrapText="1"/>
    </xf>
    <xf numFmtId="168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9" fillId="0" borderId="2" xfId="0" quotePrefix="1" applyFont="1" applyBorder="1" applyAlignment="1">
      <alignment horizontal="center" wrapText="1"/>
    </xf>
    <xf numFmtId="49" fontId="9" fillId="0" borderId="0" xfId="0" quotePrefix="1" applyNumberFormat="1" applyFont="1" applyAlignment="1">
      <alignment horizontal="center" wrapText="1"/>
    </xf>
    <xf numFmtId="49" fontId="9" fillId="0" borderId="0" xfId="2" applyNumberFormat="1" applyFont="1" applyAlignment="1">
      <alignment horizontal="left"/>
    </xf>
    <xf numFmtId="0" fontId="6" fillId="0" borderId="0" xfId="0" quotePrefix="1" applyFont="1" applyAlignment="1">
      <alignment horizontal="left" vertical="top" wrapText="1"/>
    </xf>
    <xf numFmtId="49" fontId="6" fillId="0" borderId="0" xfId="0" quotePrefix="1" applyNumberFormat="1" applyFont="1" applyAlignment="1">
      <alignment horizontal="left" wrapText="1"/>
    </xf>
    <xf numFmtId="42" fontId="6" fillId="0" borderId="0" xfId="0" applyNumberFormat="1" applyFont="1" applyAlignment="1">
      <alignment horizontal="left"/>
    </xf>
    <xf numFmtId="49" fontId="13" fillId="0" borderId="0" xfId="2" applyNumberFormat="1" applyAlignment="1">
      <alignment horizontal="left"/>
    </xf>
    <xf numFmtId="0" fontId="13" fillId="0" borderId="0" xfId="2"/>
    <xf numFmtId="0" fontId="6" fillId="0" borderId="0" xfId="0" quotePrefix="1" applyFont="1" applyAlignment="1">
      <alignment horizontal="left" vertical="top" wrapText="1" indent="2"/>
    </xf>
    <xf numFmtId="41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 vertical="top" wrapText="1" indent="4"/>
    </xf>
    <xf numFmtId="169" fontId="6" fillId="0" borderId="6" xfId="0" applyNumberFormat="1" applyFont="1" applyBorder="1" applyAlignment="1">
      <alignment horizontal="right"/>
    </xf>
    <xf numFmtId="169" fontId="6" fillId="0" borderId="0" xfId="0" applyNumberFormat="1" applyFont="1" applyAlignment="1">
      <alignment horizontal="left"/>
    </xf>
    <xf numFmtId="169" fontId="13" fillId="0" borderId="0" xfId="2" applyNumberFormat="1" applyAlignment="1">
      <alignment horizontal="left"/>
    </xf>
    <xf numFmtId="169" fontId="13" fillId="0" borderId="0" xfId="2" applyNumberFormat="1"/>
    <xf numFmtId="49" fontId="9" fillId="0" borderId="7" xfId="0" quotePrefix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70" fontId="6" fillId="0" borderId="0" xfId="0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9" fontId="6" fillId="0" borderId="0" xfId="1" applyFont="1" applyFill="1" applyBorder="1" applyAlignment="1">
      <alignment horizontal="left"/>
    </xf>
    <xf numFmtId="170" fontId="0" fillId="0" borderId="0" xfId="0" applyNumberFormat="1"/>
    <xf numFmtId="44" fontId="0" fillId="0" borderId="0" xfId="0" applyNumberFormat="1"/>
    <xf numFmtId="164" fontId="0" fillId="0" borderId="0" xfId="1" applyNumberFormat="1" applyFont="1"/>
    <xf numFmtId="0" fontId="9" fillId="0" borderId="0" xfId="0" quotePrefix="1" applyFont="1" applyAlignment="1">
      <alignment horizontal="center" wrapText="1"/>
    </xf>
    <xf numFmtId="0" fontId="9" fillId="0" borderId="0" xfId="0" quotePrefix="1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quotePrefix="1" applyFont="1" applyAlignment="1">
      <alignment horizontal="left" vertical="top" wrapText="1" indent="6"/>
    </xf>
    <xf numFmtId="41" fontId="14" fillId="0" borderId="2" xfId="0" applyNumberFormat="1" applyFont="1" applyBorder="1" applyAlignment="1">
      <alignment horizontal="right"/>
    </xf>
    <xf numFmtId="41" fontId="6" fillId="0" borderId="2" xfId="0" applyNumberFormat="1" applyFont="1" applyBorder="1" applyAlignment="1">
      <alignment horizontal="right"/>
    </xf>
    <xf numFmtId="41" fontId="14" fillId="0" borderId="0" xfId="0" applyNumberFormat="1" applyFont="1" applyAlignment="1">
      <alignment horizontal="right"/>
    </xf>
    <xf numFmtId="41" fontId="6" fillId="0" borderId="5" xfId="0" applyNumberFormat="1" applyFont="1" applyBorder="1" applyAlignment="1">
      <alignment horizontal="right"/>
    </xf>
    <xf numFmtId="41" fontId="14" fillId="0" borderId="7" xfId="0" applyNumberFormat="1" applyFont="1" applyBorder="1" applyAlignment="1">
      <alignment horizontal="right"/>
    </xf>
    <xf numFmtId="41" fontId="6" fillId="0" borderId="7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2" fontId="14" fillId="0" borderId="6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6" fillId="0" borderId="0" xfId="0" applyFont="1"/>
    <xf numFmtId="0" fontId="9" fillId="0" borderId="0" xfId="2" applyFont="1" applyAlignment="1">
      <alignment horizontal="center"/>
    </xf>
    <xf numFmtId="49" fontId="9" fillId="0" borderId="0" xfId="2" applyNumberFormat="1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2" xfId="0" quotePrefix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49" fontId="9" fillId="0" borderId="0" xfId="2" quotePrefix="1" applyNumberFormat="1" applyFont="1" applyAlignment="1">
      <alignment horizontal="left"/>
    </xf>
    <xf numFmtId="42" fontId="13" fillId="0" borderId="0" xfId="2" applyNumberFormat="1" applyAlignment="1">
      <alignment horizontal="right"/>
    </xf>
    <xf numFmtId="41" fontId="13" fillId="0" borderId="0" xfId="2" applyNumberFormat="1" applyAlignment="1">
      <alignment horizontal="right"/>
    </xf>
    <xf numFmtId="41" fontId="13" fillId="0" borderId="2" xfId="2" applyNumberFormat="1" applyBorder="1" applyAlignment="1">
      <alignment horizontal="right"/>
    </xf>
    <xf numFmtId="42" fontId="13" fillId="0" borderId="8" xfId="2" applyNumberFormat="1" applyBorder="1" applyAlignment="1">
      <alignment horizontal="right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 indent="2"/>
    </xf>
    <xf numFmtId="168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left"/>
    </xf>
    <xf numFmtId="41" fontId="14" fillId="0" borderId="0" xfId="0" applyNumberFormat="1" applyFont="1" applyAlignment="1">
      <alignment horizontal="left"/>
    </xf>
    <xf numFmtId="0" fontId="9" fillId="0" borderId="7" xfId="0" quotePrefix="1" applyFont="1" applyBorder="1" applyAlignment="1">
      <alignment horizontal="center" wrapText="1"/>
    </xf>
    <xf numFmtId="0" fontId="9" fillId="0" borderId="0" xfId="2" quotePrefix="1" applyFont="1" applyAlignment="1">
      <alignment horizontal="left"/>
    </xf>
    <xf numFmtId="42" fontId="13" fillId="0" borderId="6" xfId="2" applyNumberFormat="1" applyBorder="1" applyAlignment="1">
      <alignment horizontal="right"/>
    </xf>
    <xf numFmtId="0" fontId="13" fillId="0" borderId="0" xfId="2" quotePrefix="1" applyAlignment="1">
      <alignment horizontal="left" vertical="top" indent="2"/>
    </xf>
    <xf numFmtId="49" fontId="13" fillId="0" borderId="0" xfId="2" quotePrefix="1" applyNumberFormat="1" applyAlignment="1">
      <alignment horizontal="left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left"/>
    </xf>
    <xf numFmtId="49" fontId="6" fillId="0" borderId="0" xfId="0" applyNumberFormat="1" applyFont="1" applyAlignment="1">
      <alignment horizontal="left" indent="2"/>
    </xf>
    <xf numFmtId="164" fontId="6" fillId="0" borderId="0" xfId="0" applyNumberFormat="1" applyFont="1" applyAlignment="1">
      <alignment horizontal="left"/>
    </xf>
    <xf numFmtId="0" fontId="9" fillId="0" borderId="2" xfId="2" quotePrefix="1" applyFont="1" applyBorder="1" applyAlignment="1">
      <alignment horizontal="center"/>
    </xf>
    <xf numFmtId="0" fontId="17" fillId="0" borderId="0" xfId="2" quotePrefix="1" applyFont="1" applyAlignment="1">
      <alignment horizontal="left" vertical="top" wrapText="1"/>
    </xf>
    <xf numFmtId="49" fontId="13" fillId="0" borderId="0" xfId="2" quotePrefix="1" applyNumberFormat="1" applyAlignment="1">
      <alignment horizontal="left" wrapText="1"/>
    </xf>
    <xf numFmtId="0" fontId="13" fillId="0" borderId="0" xfId="2" applyAlignment="1">
      <alignment horizontal="right"/>
    </xf>
    <xf numFmtId="0" fontId="13" fillId="0" borderId="0" xfId="2" quotePrefix="1" applyAlignment="1">
      <alignment horizontal="left" vertical="top" wrapText="1"/>
    </xf>
    <xf numFmtId="0" fontId="13" fillId="0" borderId="0" xfId="2" quotePrefix="1" applyAlignment="1">
      <alignment horizontal="left" vertical="top" wrapText="1" indent="2"/>
    </xf>
    <xf numFmtId="0" fontId="13" fillId="0" borderId="0" xfId="2" quotePrefix="1" applyAlignment="1">
      <alignment horizontal="left" vertical="top" wrapText="1" indent="4"/>
    </xf>
    <xf numFmtId="167" fontId="13" fillId="0" borderId="0" xfId="2" applyNumberFormat="1" applyAlignment="1">
      <alignment horizontal="right"/>
    </xf>
    <xf numFmtId="166" fontId="13" fillId="0" borderId="0" xfId="2" applyNumberFormat="1" applyAlignment="1">
      <alignment horizontal="right"/>
    </xf>
    <xf numFmtId="41" fontId="13" fillId="0" borderId="5" xfId="2" applyNumberFormat="1" applyBorder="1" applyAlignment="1">
      <alignment horizontal="right"/>
    </xf>
    <xf numFmtId="168" fontId="13" fillId="0" borderId="0" xfId="2" applyNumberFormat="1" applyAlignment="1">
      <alignment horizontal="right"/>
    </xf>
    <xf numFmtId="41" fontId="13" fillId="0" borderId="7" xfId="2" applyNumberFormat="1" applyBorder="1" applyAlignment="1">
      <alignment horizontal="right"/>
    </xf>
    <xf numFmtId="0" fontId="13" fillId="0" borderId="0" xfId="2" quotePrefix="1" applyAlignment="1">
      <alignment horizontal="left" vertical="top"/>
    </xf>
    <xf numFmtId="41" fontId="13" fillId="0" borderId="0" xfId="2" applyNumberFormat="1"/>
    <xf numFmtId="0" fontId="8" fillId="0" borderId="0" xfId="2" applyFont="1"/>
    <xf numFmtId="0" fontId="9" fillId="0" borderId="2" xfId="2" applyFont="1" applyBorder="1" applyAlignment="1">
      <alignment horizontal="center" wrapText="1"/>
    </xf>
    <xf numFmtId="0" fontId="18" fillId="0" borderId="0" xfId="2" quotePrefix="1" applyFont="1" applyAlignment="1">
      <alignment horizontal="left" vertical="top"/>
    </xf>
    <xf numFmtId="49" fontId="18" fillId="0" borderId="0" xfId="2" quotePrefix="1" applyNumberFormat="1" applyFont="1" applyAlignment="1">
      <alignment horizontal="left"/>
    </xf>
    <xf numFmtId="44" fontId="18" fillId="0" borderId="0" xfId="2" applyNumberFormat="1" applyFont="1" applyAlignment="1">
      <alignment horizontal="right"/>
    </xf>
    <xf numFmtId="49" fontId="18" fillId="0" borderId="0" xfId="2" applyNumberFormat="1" applyFont="1" applyAlignment="1">
      <alignment horizontal="left"/>
    </xf>
    <xf numFmtId="0" fontId="18" fillId="0" borderId="0" xfId="2" quotePrefix="1" applyFont="1" applyAlignment="1">
      <alignment horizontal="left" vertical="top" indent="2"/>
    </xf>
    <xf numFmtId="42" fontId="18" fillId="0" borderId="0" xfId="2" applyNumberFormat="1" applyFont="1" applyAlignment="1">
      <alignment horizontal="right"/>
    </xf>
    <xf numFmtId="0" fontId="18" fillId="0" borderId="0" xfId="2" quotePrefix="1" applyFont="1" applyAlignment="1">
      <alignment horizontal="left" vertical="top" wrapText="1" indent="2"/>
    </xf>
    <xf numFmtId="49" fontId="18" fillId="0" borderId="0" xfId="2" quotePrefix="1" applyNumberFormat="1" applyFont="1" applyAlignment="1">
      <alignment horizontal="left" wrapText="1"/>
    </xf>
    <xf numFmtId="0" fontId="18" fillId="0" borderId="0" xfId="2" applyFont="1" applyAlignment="1">
      <alignment horizontal="right"/>
    </xf>
    <xf numFmtId="0" fontId="18" fillId="0" borderId="0" xfId="2" quotePrefix="1" applyFont="1" applyAlignment="1">
      <alignment horizontal="left" vertical="top" indent="4"/>
    </xf>
    <xf numFmtId="41" fontId="18" fillId="0" borderId="0" xfId="2" applyNumberFormat="1" applyFont="1" applyAlignment="1">
      <alignment horizontal="right"/>
    </xf>
    <xf numFmtId="171" fontId="18" fillId="0" borderId="0" xfId="2" applyNumberFormat="1" applyFont="1" applyAlignment="1">
      <alignment horizontal="left"/>
    </xf>
    <xf numFmtId="171" fontId="18" fillId="0" borderId="0" xfId="2" applyNumberFormat="1" applyFont="1" applyAlignment="1">
      <alignment horizontal="right"/>
    </xf>
    <xf numFmtId="168" fontId="18" fillId="0" borderId="0" xfId="2" applyNumberFormat="1" applyFont="1" applyAlignment="1">
      <alignment horizontal="right"/>
    </xf>
    <xf numFmtId="41" fontId="18" fillId="0" borderId="2" xfId="2" applyNumberFormat="1" applyFont="1" applyBorder="1" applyAlignment="1">
      <alignment horizontal="right"/>
    </xf>
    <xf numFmtId="0" fontId="18" fillId="0" borderId="0" xfId="2" quotePrefix="1" applyFont="1" applyAlignment="1">
      <alignment horizontal="left" vertical="top" indent="6"/>
    </xf>
    <xf numFmtId="168" fontId="18" fillId="0" borderId="2" xfId="2" applyNumberFormat="1" applyFont="1" applyBorder="1" applyAlignment="1">
      <alignment horizontal="right"/>
    </xf>
    <xf numFmtId="0" fontId="18" fillId="0" borderId="0" xfId="2" quotePrefix="1" applyFont="1" applyAlignment="1">
      <alignment horizontal="left" vertical="top" wrapText="1"/>
    </xf>
    <xf numFmtId="41" fontId="18" fillId="0" borderId="7" xfId="2" applyNumberFormat="1" applyFont="1" applyBorder="1" applyAlignment="1">
      <alignment horizontal="right"/>
    </xf>
    <xf numFmtId="42" fontId="18" fillId="0" borderId="6" xfId="2" applyNumberFormat="1" applyFont="1" applyBorder="1" applyAlignment="1">
      <alignment horizontal="right"/>
    </xf>
    <xf numFmtId="0" fontId="9" fillId="0" borderId="0" xfId="2" quotePrefix="1" applyFont="1"/>
    <xf numFmtId="0" fontId="9" fillId="0" borderId="7" xfId="2" quotePrefix="1" applyFont="1" applyBorder="1" applyAlignment="1">
      <alignment horizontal="center" wrapText="1"/>
    </xf>
  </cellXfs>
  <cellStyles count="4">
    <cellStyle name="Comma 2" xfId="3" xr:uid="{3AD6E65C-B9B4-48F9-86BF-E3E5501ED991}"/>
    <cellStyle name="Normal" xfId="0" builtinId="0"/>
    <cellStyle name="Normal 2 6 2" xfId="2" xr:uid="{62677F77-9730-4D42-92D5-BE451E9AA84B}"/>
    <cellStyle name="Percent" xfId="1" builtinId="5"/>
  </cellStyles>
  <dxfs count="39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xternal_Reporting\Financial%20Stmts\2023\Q3\Press%20Release\9.30.23%20Earnings%20release%20tables_FINAL.xlsx" TargetMode="External"/><Relationship Id="rId1" Type="http://schemas.openxmlformats.org/officeDocument/2006/relationships/externalLinkPath" Target="/External_Reporting/Financial%20Stmts/2023/Q3/Press%20Release/9.30.23%20Earnings%20release%20table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_summary"/>
      <sheetName val="Guidance_reconciliation"/>
      <sheetName val="Balance_Sheet"/>
      <sheetName val="Statements_Of_Operation"/>
      <sheetName val="Cash_Flow"/>
      <sheetName val="Non_GAAP_NI"/>
      <sheetName val="Adjusted EBITDA"/>
      <sheetName val="Free cash flow"/>
      <sheetName val="Non-GAAP gross profit"/>
      <sheetName val="Non-GAAP operating expense"/>
      <sheetName val="Billings"/>
      <sheetName val="Constant_currency"/>
      <sheetName val="Opex_recast_tables"/>
      <sheetName val="Guidance Non-GAAP net income"/>
      <sheetName val="Guidance Adjusted EBITDA"/>
      <sheetName val="Guidance Free cash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452C-4938-4C35-B8D3-0D8860C1DE09}">
  <sheetPr>
    <tabColor theme="4" tint="0.79998168889431442"/>
  </sheetPr>
  <dimension ref="A1:I13"/>
  <sheetViews>
    <sheetView showGridLines="0" tabSelected="1" zoomScale="120" zoomScaleNormal="120" workbookViewId="0">
      <selection activeCell="G13" sqref="G13"/>
    </sheetView>
  </sheetViews>
  <sheetFormatPr defaultRowHeight="14.4" x14ac:dyDescent="0.3"/>
  <cols>
    <col min="1" max="1" width="37.33203125" customWidth="1"/>
    <col min="2" max="2" width="1.5546875" customWidth="1"/>
    <col min="3" max="3" width="9.6640625" customWidth="1"/>
    <col min="4" max="4" width="8.88671875" style="19"/>
    <col min="5" max="5" width="9.6640625" customWidth="1"/>
    <col min="6" max="6" width="1.5546875" customWidth="1"/>
    <col min="7" max="7" width="9.88671875" customWidth="1"/>
    <col min="8" max="8" width="8.88671875" style="19"/>
    <col min="9" max="9" width="9.44140625" customWidth="1"/>
  </cols>
  <sheetData>
    <row r="1" spans="1:9" ht="17.399999999999999" thickBot="1" x14ac:dyDescent="0.35">
      <c r="A1" s="1"/>
      <c r="B1" s="2"/>
      <c r="C1" s="2"/>
      <c r="D1" s="2"/>
      <c r="E1" s="2"/>
      <c r="F1" s="2"/>
      <c r="G1" s="2"/>
      <c r="H1" s="2"/>
      <c r="I1" s="2"/>
    </row>
    <row r="2" spans="1:9" x14ac:dyDescent="0.3">
      <c r="A2" s="3" t="s">
        <v>0</v>
      </c>
      <c r="B2" s="4"/>
      <c r="C2" s="5" t="s">
        <v>1</v>
      </c>
      <c r="D2" s="5"/>
      <c r="E2" s="5"/>
      <c r="F2" s="4"/>
      <c r="G2" s="5" t="s">
        <v>2</v>
      </c>
      <c r="H2" s="5"/>
      <c r="I2" s="5"/>
    </row>
    <row r="3" spans="1:9" x14ac:dyDescent="0.3">
      <c r="A3" s="6" t="s">
        <v>3</v>
      </c>
      <c r="B3" s="7"/>
      <c r="C3" s="8">
        <v>152</v>
      </c>
      <c r="D3" s="9" t="s">
        <v>4</v>
      </c>
      <c r="E3" s="8">
        <v>155</v>
      </c>
      <c r="F3" s="10"/>
      <c r="G3" s="8">
        <v>600</v>
      </c>
      <c r="H3" s="9" t="s">
        <v>4</v>
      </c>
      <c r="I3" s="8">
        <v>610</v>
      </c>
    </row>
    <row r="4" spans="1:9" x14ac:dyDescent="0.3">
      <c r="A4" s="11" t="s">
        <v>5</v>
      </c>
      <c r="B4" s="7"/>
      <c r="C4" s="12">
        <v>1.6E-2</v>
      </c>
      <c r="D4" s="13"/>
      <c r="E4" s="12">
        <v>3.5999999999999997E-2</v>
      </c>
      <c r="F4" s="14"/>
      <c r="G4" s="12">
        <v>9.0999999999999998E-2</v>
      </c>
      <c r="H4" s="13"/>
      <c r="I4" s="12">
        <v>0.109</v>
      </c>
    </row>
    <row r="5" spans="1:9" x14ac:dyDescent="0.3">
      <c r="A5" s="15" t="s">
        <v>6</v>
      </c>
      <c r="B5" s="7"/>
      <c r="C5" s="12">
        <v>8.0000000000000002E-3</v>
      </c>
      <c r="D5" s="13"/>
      <c r="E5" s="12">
        <v>2.8000000000000001E-2</v>
      </c>
      <c r="F5" s="14"/>
      <c r="G5" s="12">
        <v>8.3000000000000004E-2</v>
      </c>
      <c r="H5" s="13"/>
      <c r="I5" s="12">
        <v>0.10100000000000001</v>
      </c>
    </row>
    <row r="6" spans="1:9" x14ac:dyDescent="0.3">
      <c r="A6" s="6" t="s">
        <v>7</v>
      </c>
      <c r="B6" s="7"/>
      <c r="C6" s="8">
        <v>167</v>
      </c>
      <c r="D6" s="9"/>
      <c r="E6" s="8">
        <v>170</v>
      </c>
      <c r="F6" s="10"/>
      <c r="G6" s="8">
        <v>663</v>
      </c>
      <c r="H6" s="16"/>
      <c r="I6" s="8">
        <v>673</v>
      </c>
    </row>
    <row r="7" spans="1:9" x14ac:dyDescent="0.3">
      <c r="A7" s="11" t="s">
        <v>5</v>
      </c>
      <c r="B7" s="7"/>
      <c r="C7" s="12">
        <v>6.0000000000000001E-3</v>
      </c>
      <c r="D7" s="13"/>
      <c r="E7" s="12">
        <v>2.4E-2</v>
      </c>
      <c r="F7" s="14"/>
      <c r="G7" s="12">
        <v>8.2000000000000003E-2</v>
      </c>
      <c r="H7" s="13"/>
      <c r="I7" s="12">
        <v>9.8000000000000004E-2</v>
      </c>
    </row>
    <row r="8" spans="1:9" x14ac:dyDescent="0.3">
      <c r="A8" s="11" t="s">
        <v>6</v>
      </c>
      <c r="B8" s="7"/>
      <c r="C8" s="12">
        <v>-1E-3</v>
      </c>
      <c r="D8" s="13"/>
      <c r="E8" s="12">
        <v>1.7000000000000001E-2</v>
      </c>
      <c r="F8" s="14"/>
      <c r="G8" s="12">
        <v>7.4999999999999997E-2</v>
      </c>
      <c r="H8" s="13"/>
      <c r="I8" s="12">
        <v>9.0999999999999998E-2</v>
      </c>
    </row>
    <row r="9" spans="1:9" x14ac:dyDescent="0.3">
      <c r="A9" s="6" t="s">
        <v>8</v>
      </c>
      <c r="B9" s="7"/>
      <c r="C9" s="17">
        <v>8</v>
      </c>
      <c r="D9" s="18"/>
      <c r="E9" s="17">
        <v>11</v>
      </c>
      <c r="F9" s="7"/>
      <c r="G9" s="17">
        <v>30</v>
      </c>
      <c r="I9" s="17">
        <v>37.700000000000003</v>
      </c>
    </row>
    <row r="10" spans="1:9" x14ac:dyDescent="0.3">
      <c r="A10" s="6" t="s">
        <v>9</v>
      </c>
      <c r="B10" s="7"/>
      <c r="C10" s="17">
        <v>29.5</v>
      </c>
      <c r="D10" s="18"/>
      <c r="E10" s="17">
        <v>31.7</v>
      </c>
      <c r="F10" s="7"/>
      <c r="G10" s="17">
        <v>114.4</v>
      </c>
      <c r="I10" s="17">
        <v>120.4</v>
      </c>
    </row>
    <row r="11" spans="1:9" x14ac:dyDescent="0.3">
      <c r="A11" s="6" t="s">
        <v>10</v>
      </c>
      <c r="B11" s="7"/>
      <c r="C11" s="8">
        <v>37</v>
      </c>
      <c r="D11" s="9"/>
      <c r="E11" s="8">
        <v>40</v>
      </c>
      <c r="F11" s="10"/>
      <c r="G11" s="8">
        <v>143</v>
      </c>
      <c r="H11" s="16"/>
      <c r="I11" s="8">
        <v>151</v>
      </c>
    </row>
    <row r="12" spans="1:9" x14ac:dyDescent="0.3">
      <c r="A12" s="6" t="s">
        <v>11</v>
      </c>
      <c r="B12" s="7"/>
      <c r="C12" s="10"/>
      <c r="D12" s="9"/>
      <c r="E12" s="10"/>
      <c r="F12" s="10"/>
      <c r="G12" s="8">
        <v>140</v>
      </c>
      <c r="H12" s="16"/>
      <c r="I12" s="8">
        <v>148</v>
      </c>
    </row>
    <row r="13" spans="1:9" x14ac:dyDescent="0.3">
      <c r="A13" s="6" t="s">
        <v>12</v>
      </c>
      <c r="B13" s="7"/>
      <c r="C13" s="10"/>
      <c r="D13" s="9"/>
      <c r="E13" s="10"/>
      <c r="F13" s="10"/>
      <c r="G13" s="8">
        <v>129</v>
      </c>
      <c r="H13" s="16"/>
      <c r="I13" s="8">
        <v>137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3709-5486-41B5-9515-4A1699A42BA1}">
  <sheetPr>
    <tabColor theme="4" tint="0.79998168889431442"/>
  </sheetPr>
  <dimension ref="A1:G42"/>
  <sheetViews>
    <sheetView topLeftCell="A27" zoomScale="130" zoomScaleNormal="130" workbookViewId="0">
      <selection activeCell="A46" sqref="A46"/>
    </sheetView>
  </sheetViews>
  <sheetFormatPr defaultColWidth="9.33203125" defaultRowHeight="13.2" x14ac:dyDescent="0.25"/>
  <cols>
    <col min="1" max="1" width="70.6640625" style="53" customWidth="1"/>
    <col min="2" max="2" width="1.6640625" style="52" customWidth="1"/>
    <col min="3" max="3" width="15.6640625" style="53" customWidth="1"/>
    <col min="4" max="4" width="1.6640625" style="52" customWidth="1"/>
    <col min="5" max="5" width="15.6640625" style="53" customWidth="1"/>
    <col min="6" max="16384" width="9.33203125" style="53"/>
  </cols>
  <sheetData>
    <row r="1" spans="1:5" x14ac:dyDescent="0.25">
      <c r="A1" s="89"/>
      <c r="B1" s="48"/>
      <c r="C1" s="118" t="s">
        <v>112</v>
      </c>
      <c r="D1" s="118"/>
      <c r="E1" s="118"/>
    </row>
    <row r="2" spans="1:5" x14ac:dyDescent="0.25">
      <c r="A2" s="110" t="s">
        <v>16</v>
      </c>
      <c r="B2" s="94"/>
      <c r="C2" s="93" t="s">
        <v>93</v>
      </c>
      <c r="D2" s="48"/>
      <c r="E2" s="93" t="s">
        <v>94</v>
      </c>
    </row>
    <row r="3" spans="1:5" x14ac:dyDescent="0.25">
      <c r="A3" s="119" t="s">
        <v>113</v>
      </c>
      <c r="B3" s="120"/>
      <c r="C3" s="121"/>
      <c r="E3" s="121"/>
    </row>
    <row r="4" spans="1:5" x14ac:dyDescent="0.25">
      <c r="A4" s="122" t="s">
        <v>114</v>
      </c>
      <c r="B4" s="120"/>
      <c r="C4" s="121"/>
      <c r="E4" s="121"/>
    </row>
    <row r="5" spans="1:5" x14ac:dyDescent="0.25">
      <c r="A5" s="123" t="s">
        <v>115</v>
      </c>
      <c r="B5" s="120"/>
      <c r="C5" s="95">
        <v>467459</v>
      </c>
      <c r="E5" s="95">
        <v>316146</v>
      </c>
    </row>
    <row r="6" spans="1:5" x14ac:dyDescent="0.25">
      <c r="A6" s="123" t="s">
        <v>116</v>
      </c>
      <c r="B6" s="120"/>
      <c r="C6" s="96">
        <v>190461</v>
      </c>
      <c r="E6" s="96">
        <v>170279</v>
      </c>
    </row>
    <row r="7" spans="1:5" x14ac:dyDescent="0.25">
      <c r="A7" s="123" t="s">
        <v>117</v>
      </c>
      <c r="B7" s="120"/>
      <c r="C7" s="96">
        <v>16650</v>
      </c>
      <c r="E7" s="96">
        <v>11259</v>
      </c>
    </row>
    <row r="8" spans="1:5" x14ac:dyDescent="0.25">
      <c r="A8" s="123" t="s">
        <v>118</v>
      </c>
      <c r="B8" s="120"/>
      <c r="C8" s="97">
        <v>26053</v>
      </c>
      <c r="E8" s="97">
        <v>29142</v>
      </c>
    </row>
    <row r="9" spans="1:5" x14ac:dyDescent="0.25">
      <c r="A9" s="124" t="s">
        <v>119</v>
      </c>
      <c r="B9" s="120"/>
      <c r="C9" s="96">
        <f>SUM(C5:C8)</f>
        <v>700623</v>
      </c>
      <c r="E9" s="96">
        <f>SUM(E5:E8)</f>
        <v>526826</v>
      </c>
    </row>
    <row r="10" spans="1:5" x14ac:dyDescent="0.25">
      <c r="A10" s="122" t="s">
        <v>120</v>
      </c>
      <c r="B10" s="120"/>
      <c r="C10" s="96">
        <v>39803</v>
      </c>
      <c r="E10" s="96">
        <v>37517</v>
      </c>
    </row>
    <row r="11" spans="1:5" x14ac:dyDescent="0.25">
      <c r="A11" s="122" t="s">
        <v>121</v>
      </c>
      <c r="B11" s="120"/>
      <c r="C11" s="96">
        <v>30759</v>
      </c>
      <c r="E11" s="96">
        <v>33601</v>
      </c>
    </row>
    <row r="12" spans="1:5" x14ac:dyDescent="0.25">
      <c r="A12" s="122" t="s">
        <v>122</v>
      </c>
      <c r="B12" s="120"/>
      <c r="C12" s="96">
        <v>458125</v>
      </c>
      <c r="E12" s="96">
        <v>449048</v>
      </c>
    </row>
    <row r="13" spans="1:5" x14ac:dyDescent="0.25">
      <c r="A13" s="122" t="s">
        <v>123</v>
      </c>
      <c r="B13" s="120"/>
      <c r="C13" s="96">
        <v>83550</v>
      </c>
      <c r="E13" s="96">
        <v>107609</v>
      </c>
    </row>
    <row r="14" spans="1:5" x14ac:dyDescent="0.25">
      <c r="A14" s="122" t="s">
        <v>124</v>
      </c>
      <c r="B14" s="120"/>
      <c r="C14" s="96">
        <v>9955</v>
      </c>
      <c r="E14" s="96">
        <v>9727</v>
      </c>
    </row>
    <row r="15" spans="1:5" x14ac:dyDescent="0.25">
      <c r="A15" s="122" t="s">
        <v>125</v>
      </c>
      <c r="B15" s="120"/>
      <c r="C15" s="97">
        <v>40678</v>
      </c>
      <c r="E15" s="97">
        <v>40410</v>
      </c>
    </row>
    <row r="16" spans="1:5" ht="13.8" thickBot="1" x14ac:dyDescent="0.3">
      <c r="A16" s="123" t="s">
        <v>126</v>
      </c>
      <c r="B16" s="120"/>
      <c r="C16" s="98">
        <f>SUM(C9:C15)</f>
        <v>1363493</v>
      </c>
      <c r="E16" s="98">
        <f>SUM(E9:E15)</f>
        <v>1204738</v>
      </c>
    </row>
    <row r="17" spans="1:5" ht="13.8" thickTop="1" x14ac:dyDescent="0.25">
      <c r="A17" s="119" t="s">
        <v>127</v>
      </c>
      <c r="B17" s="120"/>
      <c r="C17" s="96"/>
      <c r="E17" s="96"/>
    </row>
    <row r="18" spans="1:5" x14ac:dyDescent="0.25">
      <c r="A18" s="122" t="s">
        <v>128</v>
      </c>
      <c r="B18" s="120"/>
      <c r="C18" s="96"/>
      <c r="E18" s="96"/>
    </row>
    <row r="19" spans="1:5" x14ac:dyDescent="0.25">
      <c r="A19" s="123" t="s">
        <v>129</v>
      </c>
      <c r="B19" s="120"/>
      <c r="C19" s="125">
        <v>8995</v>
      </c>
      <c r="E19" s="125">
        <v>10434</v>
      </c>
    </row>
    <row r="20" spans="1:5" x14ac:dyDescent="0.25">
      <c r="A20" s="123" t="s">
        <v>130</v>
      </c>
      <c r="B20" s="120"/>
      <c r="C20" s="96">
        <v>45081</v>
      </c>
      <c r="E20" s="96">
        <v>42456</v>
      </c>
    </row>
    <row r="21" spans="1:5" x14ac:dyDescent="0.25">
      <c r="A21" s="123" t="s">
        <v>131</v>
      </c>
      <c r="B21" s="120"/>
      <c r="C21" s="96">
        <v>8825</v>
      </c>
      <c r="E21" s="96">
        <v>10396</v>
      </c>
    </row>
    <row r="22" spans="1:5" x14ac:dyDescent="0.25">
      <c r="A22" s="123" t="s">
        <v>132</v>
      </c>
      <c r="B22" s="120"/>
      <c r="C22" s="96">
        <v>48398</v>
      </c>
      <c r="E22" s="96">
        <v>56371</v>
      </c>
    </row>
    <row r="23" spans="1:5" x14ac:dyDescent="0.25">
      <c r="A23" s="123" t="s">
        <v>133</v>
      </c>
      <c r="B23" s="120"/>
      <c r="C23" s="96">
        <v>131356</v>
      </c>
      <c r="E23" s="96">
        <v>113081</v>
      </c>
    </row>
    <row r="24" spans="1:5" x14ac:dyDescent="0.25">
      <c r="A24" s="123" t="s">
        <v>134</v>
      </c>
      <c r="B24" s="120"/>
      <c r="C24" s="126">
        <v>81455</v>
      </c>
      <c r="E24" s="126">
        <v>0</v>
      </c>
    </row>
    <row r="25" spans="1:5" x14ac:dyDescent="0.25">
      <c r="A25" s="124" t="s">
        <v>135</v>
      </c>
      <c r="B25" s="120"/>
      <c r="C25" s="127">
        <f>SUM(C19:C24)</f>
        <v>324110</v>
      </c>
      <c r="E25" s="127">
        <f>SUM(E19:E24)</f>
        <v>232738</v>
      </c>
    </row>
    <row r="26" spans="1:5" x14ac:dyDescent="0.25">
      <c r="A26" s="122" t="s">
        <v>136</v>
      </c>
      <c r="B26" s="120"/>
      <c r="C26" s="128">
        <v>225929</v>
      </c>
      <c r="E26" s="128">
        <v>305604</v>
      </c>
    </row>
    <row r="27" spans="1:5" x14ac:dyDescent="0.25">
      <c r="A27" s="122" t="s">
        <v>137</v>
      </c>
      <c r="B27" s="120"/>
      <c r="C27" s="96">
        <v>22625</v>
      </c>
      <c r="E27" s="96">
        <v>24065</v>
      </c>
    </row>
    <row r="28" spans="1:5" x14ac:dyDescent="0.25">
      <c r="A28" s="122" t="s">
        <v>138</v>
      </c>
      <c r="B28" s="120"/>
      <c r="C28" s="96">
        <v>32347</v>
      </c>
      <c r="E28" s="96">
        <v>31379</v>
      </c>
    </row>
    <row r="29" spans="1:5" x14ac:dyDescent="0.25">
      <c r="A29" s="122" t="s">
        <v>139</v>
      </c>
      <c r="B29" s="120"/>
      <c r="C29" s="96">
        <v>47151</v>
      </c>
      <c r="E29" s="96">
        <v>41216</v>
      </c>
    </row>
    <row r="30" spans="1:5" x14ac:dyDescent="0.25">
      <c r="A30" s="123" t="s">
        <v>140</v>
      </c>
      <c r="B30" s="120"/>
      <c r="C30" s="129">
        <f>SUM(C25:C29)</f>
        <v>652162</v>
      </c>
      <c r="E30" s="129">
        <f>SUM(E25:E29)</f>
        <v>635002</v>
      </c>
    </row>
    <row r="31" spans="1:5" x14ac:dyDescent="0.25">
      <c r="A31" s="122" t="s">
        <v>141</v>
      </c>
      <c r="B31" s="120"/>
      <c r="C31" s="96"/>
      <c r="E31" s="96"/>
    </row>
    <row r="32" spans="1:5" x14ac:dyDescent="0.25">
      <c r="A32" s="122" t="s">
        <v>142</v>
      </c>
      <c r="B32" s="120"/>
      <c r="C32" s="96"/>
      <c r="E32" s="96"/>
    </row>
    <row r="33" spans="1:7" x14ac:dyDescent="0.25">
      <c r="A33" s="130" t="s">
        <v>143</v>
      </c>
      <c r="B33" s="120"/>
      <c r="C33" s="128">
        <v>0</v>
      </c>
      <c r="E33" s="128">
        <v>0</v>
      </c>
    </row>
    <row r="34" spans="1:7" x14ac:dyDescent="0.25">
      <c r="A34" s="122" t="s">
        <v>144</v>
      </c>
      <c r="B34" s="120"/>
      <c r="C34" s="96"/>
      <c r="E34" s="96"/>
    </row>
    <row r="35" spans="1:7" ht="26.4" x14ac:dyDescent="0.25">
      <c r="A35" s="123" t="s">
        <v>145</v>
      </c>
      <c r="B35" s="120"/>
      <c r="C35" s="96">
        <v>5</v>
      </c>
      <c r="E35" s="96">
        <v>5</v>
      </c>
    </row>
    <row r="36" spans="1:7" ht="26.4" x14ac:dyDescent="0.25">
      <c r="A36" s="123" t="s">
        <v>146</v>
      </c>
      <c r="B36" s="120"/>
      <c r="C36" s="96">
        <v>3</v>
      </c>
      <c r="E36" s="96">
        <v>3</v>
      </c>
    </row>
    <row r="37" spans="1:7" x14ac:dyDescent="0.25">
      <c r="A37" s="123" t="s">
        <v>147</v>
      </c>
      <c r="B37" s="120"/>
      <c r="C37" s="96">
        <v>864135</v>
      </c>
      <c r="E37" s="96">
        <v>721307</v>
      </c>
    </row>
    <row r="38" spans="1:7" x14ac:dyDescent="0.25">
      <c r="A38" s="123" t="s">
        <v>148</v>
      </c>
      <c r="B38" s="120"/>
      <c r="C38" s="96">
        <v>-130503</v>
      </c>
      <c r="E38" s="96">
        <v>-121577</v>
      </c>
    </row>
    <row r="39" spans="1:7" x14ac:dyDescent="0.25">
      <c r="A39" s="123" t="s">
        <v>149</v>
      </c>
      <c r="B39" s="120"/>
      <c r="C39" s="97">
        <v>-22309</v>
      </c>
      <c r="E39" s="97">
        <v>-30002</v>
      </c>
    </row>
    <row r="40" spans="1:7" x14ac:dyDescent="0.25">
      <c r="A40" s="123" t="s">
        <v>150</v>
      </c>
      <c r="B40" s="120"/>
      <c r="C40" s="129">
        <f>SUM(C33:C39)</f>
        <v>711331</v>
      </c>
      <c r="E40" s="129">
        <f>SUM(E33:E39)</f>
        <v>569736</v>
      </c>
      <c r="G40" s="131"/>
    </row>
    <row r="41" spans="1:7" ht="13.8" thickBot="1" x14ac:dyDescent="0.3">
      <c r="A41" s="123" t="s">
        <v>151</v>
      </c>
      <c r="B41" s="120"/>
      <c r="C41" s="98">
        <f>+C40+C30</f>
        <v>1363493</v>
      </c>
      <c r="E41" s="98">
        <f>+E40+E30</f>
        <v>1204738</v>
      </c>
    </row>
    <row r="42" spans="1:7" ht="13.8" thickTop="1" x14ac:dyDescent="0.25"/>
  </sheetData>
  <mergeCells count="1">
    <mergeCell ref="C1:E1"/>
  </mergeCells>
  <conditionalFormatting sqref="A3:E41">
    <cfRule type="expression" dxfId="38" priority="1" stopIfTrue="1">
      <formula>IF(COUNTA($A3)=0,0,MOD(SUBTOTAL(103,$A$3:$A3),2)=1)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2:E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8A28-C550-4C03-A2A9-9A4F322033FB}">
  <sheetPr>
    <tabColor theme="4" tint="0.79998168889431442"/>
  </sheetPr>
  <dimension ref="A1:I58"/>
  <sheetViews>
    <sheetView topLeftCell="A44" zoomScale="120" zoomScaleNormal="120" workbookViewId="0">
      <selection activeCell="A62" sqref="A62"/>
    </sheetView>
  </sheetViews>
  <sheetFormatPr defaultColWidth="9.33203125" defaultRowHeight="13.8" x14ac:dyDescent="0.25"/>
  <cols>
    <col min="1" max="1" width="70.5546875" style="86" customWidth="1"/>
    <col min="2" max="2" width="1.5546875" style="87" customWidth="1"/>
    <col min="3" max="3" width="15.5546875" style="86" customWidth="1"/>
    <col min="4" max="4" width="1.5546875" style="87" customWidth="1"/>
    <col min="5" max="5" width="15.5546875" style="86" customWidth="1"/>
    <col min="6" max="6" width="1.5546875" style="87" customWidth="1"/>
    <col min="7" max="7" width="15.5546875" style="86" customWidth="1"/>
    <col min="8" max="8" width="1.5546875" style="87" customWidth="1"/>
    <col min="9" max="9" width="15.5546875" style="86" customWidth="1"/>
    <col min="10" max="16384" width="9.33203125" style="86"/>
  </cols>
  <sheetData>
    <row r="1" spans="1:9" s="43" customFormat="1" ht="21" customHeight="1" x14ac:dyDescent="0.2">
      <c r="C1" s="23" t="s">
        <v>57</v>
      </c>
      <c r="D1" s="23"/>
      <c r="E1" s="23"/>
      <c r="F1" s="71"/>
      <c r="G1" s="23" t="s">
        <v>58</v>
      </c>
      <c r="H1" s="23"/>
      <c r="I1" s="23"/>
    </row>
    <row r="2" spans="1:9" s="43" customFormat="1" ht="10.199999999999999" x14ac:dyDescent="0.2">
      <c r="A2" s="72" t="s">
        <v>59</v>
      </c>
      <c r="B2" s="71"/>
      <c r="C2" s="62" t="s">
        <v>93</v>
      </c>
      <c r="E2" s="62" t="s">
        <v>94</v>
      </c>
      <c r="G2" s="62" t="str">
        <f>+C2</f>
        <v>2023</v>
      </c>
      <c r="I2" s="62" t="str">
        <f>+E2</f>
        <v>2022</v>
      </c>
    </row>
    <row r="3" spans="1:9" s="74" customFormat="1" ht="13.2" x14ac:dyDescent="0.25">
      <c r="A3" s="49" t="s">
        <v>60</v>
      </c>
      <c r="B3" s="50"/>
      <c r="C3" s="73"/>
      <c r="D3" s="32"/>
      <c r="E3" s="73"/>
      <c r="F3" s="32"/>
      <c r="G3" s="73"/>
      <c r="H3" s="32"/>
      <c r="I3" s="73"/>
    </row>
    <row r="4" spans="1:9" s="74" customFormat="1" ht="13.2" x14ac:dyDescent="0.25">
      <c r="A4" s="75" t="s">
        <v>61</v>
      </c>
      <c r="B4" s="50"/>
      <c r="C4" s="38">
        <v>113172</v>
      </c>
      <c r="D4" s="32"/>
      <c r="E4" s="38">
        <v>107418</v>
      </c>
      <c r="F4" s="32"/>
      <c r="G4" s="38">
        <v>393144</v>
      </c>
      <c r="H4" s="32"/>
      <c r="I4" s="38">
        <v>363520</v>
      </c>
    </row>
    <row r="5" spans="1:9" s="74" customFormat="1" ht="13.2" x14ac:dyDescent="0.25">
      <c r="A5" s="75" t="s">
        <v>62</v>
      </c>
      <c r="B5" s="50"/>
      <c r="C5" s="76">
        <v>42761</v>
      </c>
      <c r="D5" s="32"/>
      <c r="E5" s="77">
        <v>37535</v>
      </c>
      <c r="F5" s="32"/>
      <c r="G5" s="77">
        <v>156830</v>
      </c>
      <c r="H5" s="32"/>
      <c r="I5" s="77">
        <v>142988</v>
      </c>
    </row>
    <row r="6" spans="1:9" s="74" customFormat="1" ht="13.2" x14ac:dyDescent="0.25">
      <c r="A6" s="56" t="s">
        <v>63</v>
      </c>
      <c r="B6" s="50"/>
      <c r="C6" s="34">
        <v>155933</v>
      </c>
      <c r="D6" s="32"/>
      <c r="E6" s="34">
        <v>144953</v>
      </c>
      <c r="F6" s="32"/>
      <c r="G6" s="34">
        <v>549974</v>
      </c>
      <c r="H6" s="32"/>
      <c r="I6" s="34">
        <v>506508</v>
      </c>
    </row>
    <row r="7" spans="1:9" s="74" customFormat="1" ht="13.2" x14ac:dyDescent="0.25">
      <c r="A7" s="56" t="s">
        <v>64</v>
      </c>
      <c r="B7" s="50"/>
      <c r="C7" s="76">
        <v>7751</v>
      </c>
      <c r="D7" s="32"/>
      <c r="E7" s="76">
        <v>7518</v>
      </c>
      <c r="F7" s="32"/>
      <c r="G7" s="34">
        <v>28032</v>
      </c>
      <c r="H7" s="32"/>
      <c r="I7" s="34">
        <v>30661</v>
      </c>
    </row>
    <row r="8" spans="1:9" s="74" customFormat="1" ht="13.2" x14ac:dyDescent="0.25">
      <c r="A8" s="54" t="s">
        <v>65</v>
      </c>
      <c r="B8" s="50"/>
      <c r="C8" s="78">
        <v>163684</v>
      </c>
      <c r="D8" s="32"/>
      <c r="E8" s="78">
        <v>152471</v>
      </c>
      <c r="F8" s="32"/>
      <c r="G8" s="79">
        <v>578006</v>
      </c>
      <c r="H8" s="32"/>
      <c r="I8" s="79">
        <v>537169</v>
      </c>
    </row>
    <row r="9" spans="1:9" s="74" customFormat="1" ht="13.2" x14ac:dyDescent="0.25">
      <c r="A9" s="54" t="s">
        <v>66</v>
      </c>
      <c r="B9" s="50"/>
      <c r="C9" s="78">
        <v>6561</v>
      </c>
      <c r="D9" s="32"/>
      <c r="E9" s="78">
        <v>6469</v>
      </c>
      <c r="F9" s="32"/>
      <c r="G9" s="34">
        <v>29497</v>
      </c>
      <c r="H9" s="32"/>
      <c r="I9" s="34">
        <v>28883</v>
      </c>
    </row>
    <row r="10" spans="1:9" s="74" customFormat="1" ht="13.2" x14ac:dyDescent="0.25">
      <c r="A10" s="54" t="s">
        <v>67</v>
      </c>
      <c r="B10" s="50"/>
      <c r="C10" s="76">
        <v>1258</v>
      </c>
      <c r="D10" s="32"/>
      <c r="E10" s="76">
        <v>1493</v>
      </c>
      <c r="F10" s="32"/>
      <c r="G10" s="77">
        <v>5198</v>
      </c>
      <c r="H10" s="32"/>
      <c r="I10" s="77">
        <v>6169</v>
      </c>
    </row>
    <row r="11" spans="1:9" s="74" customFormat="1" ht="13.2" x14ac:dyDescent="0.25">
      <c r="A11" s="56" t="s">
        <v>53</v>
      </c>
      <c r="B11" s="50"/>
      <c r="C11" s="80">
        <v>171503</v>
      </c>
      <c r="D11" s="32"/>
      <c r="E11" s="80">
        <v>160433</v>
      </c>
      <c r="F11" s="32"/>
      <c r="G11" s="80">
        <v>612701</v>
      </c>
      <c r="H11" s="32"/>
      <c r="I11" s="80">
        <v>572221</v>
      </c>
    </row>
    <row r="12" spans="1:9" s="74" customFormat="1" ht="13.2" x14ac:dyDescent="0.25">
      <c r="A12" s="49" t="s">
        <v>68</v>
      </c>
      <c r="B12" s="50"/>
      <c r="C12" s="82"/>
      <c r="D12" s="32"/>
      <c r="E12" s="73"/>
      <c r="F12" s="32"/>
      <c r="G12" s="73"/>
      <c r="H12" s="32"/>
      <c r="I12" s="73"/>
    </row>
    <row r="13" spans="1:9" s="74" customFormat="1" ht="13.2" x14ac:dyDescent="0.25">
      <c r="A13" s="75" t="s">
        <v>69</v>
      </c>
      <c r="B13" s="50"/>
      <c r="C13" s="34">
        <v>3200</v>
      </c>
      <c r="D13" s="32"/>
      <c r="E13" s="34">
        <v>9111</v>
      </c>
      <c r="F13" s="32"/>
      <c r="G13" s="34">
        <v>15088</v>
      </c>
      <c r="H13" s="32"/>
      <c r="I13" s="34">
        <v>20497</v>
      </c>
    </row>
    <row r="14" spans="1:9" s="74" customFormat="1" ht="13.2" x14ac:dyDescent="0.25">
      <c r="A14" s="75" t="s">
        <v>70</v>
      </c>
      <c r="B14" s="50"/>
      <c r="C14" s="76">
        <v>14340</v>
      </c>
      <c r="D14" s="32"/>
      <c r="E14" s="77">
        <v>13318</v>
      </c>
      <c r="F14" s="32"/>
      <c r="G14" s="77">
        <v>56094</v>
      </c>
      <c r="H14" s="32"/>
      <c r="I14" s="77">
        <v>51946</v>
      </c>
    </row>
    <row r="15" spans="1:9" s="74" customFormat="1" ht="13.2" x14ac:dyDescent="0.25">
      <c r="A15" s="56" t="s">
        <v>71</v>
      </c>
      <c r="B15" s="50"/>
      <c r="C15" s="34">
        <v>17540</v>
      </c>
      <c r="D15" s="32"/>
      <c r="E15" s="34">
        <v>22429</v>
      </c>
      <c r="F15" s="32"/>
      <c r="G15" s="34">
        <v>71182</v>
      </c>
      <c r="H15" s="32"/>
      <c r="I15" s="34">
        <v>72443</v>
      </c>
    </row>
    <row r="16" spans="1:9" s="74" customFormat="1" ht="13.2" x14ac:dyDescent="0.25">
      <c r="A16" s="56" t="s">
        <v>64</v>
      </c>
      <c r="B16" s="50"/>
      <c r="C16" s="77">
        <v>5655</v>
      </c>
      <c r="D16" s="32"/>
      <c r="E16" s="77">
        <v>5119</v>
      </c>
      <c r="F16" s="32"/>
      <c r="G16" s="77">
        <v>21830</v>
      </c>
      <c r="H16" s="32"/>
      <c r="I16" s="77">
        <v>21858</v>
      </c>
    </row>
    <row r="17" spans="1:9" s="74" customFormat="1" ht="13.2" x14ac:dyDescent="0.25">
      <c r="A17" s="54" t="s">
        <v>65</v>
      </c>
      <c r="B17" s="50"/>
      <c r="C17" s="34">
        <v>23195</v>
      </c>
      <c r="D17" s="32"/>
      <c r="E17" s="34">
        <v>27548</v>
      </c>
      <c r="F17" s="32"/>
      <c r="G17" s="34">
        <v>93012</v>
      </c>
      <c r="H17" s="32"/>
      <c r="I17" s="34">
        <v>94301</v>
      </c>
    </row>
    <row r="18" spans="1:9" s="74" customFormat="1" ht="13.2" x14ac:dyDescent="0.25">
      <c r="A18" s="54" t="s">
        <v>66</v>
      </c>
      <c r="B18" s="50"/>
      <c r="C18" s="34">
        <v>5129</v>
      </c>
      <c r="D18" s="32"/>
      <c r="E18" s="34">
        <v>5187</v>
      </c>
      <c r="F18" s="32"/>
      <c r="G18" s="34">
        <v>24450</v>
      </c>
      <c r="H18" s="32"/>
      <c r="I18" s="34">
        <v>23577</v>
      </c>
    </row>
    <row r="19" spans="1:9" s="74" customFormat="1" ht="13.2" x14ac:dyDescent="0.25">
      <c r="A19" s="54" t="s">
        <v>67</v>
      </c>
      <c r="B19" s="50"/>
      <c r="C19" s="34">
        <v>849</v>
      </c>
      <c r="D19" s="32"/>
      <c r="E19" s="34">
        <v>1119</v>
      </c>
      <c r="F19" s="32"/>
      <c r="G19" s="34">
        <v>4329</v>
      </c>
      <c r="H19" s="32"/>
      <c r="I19" s="34">
        <v>5011</v>
      </c>
    </row>
    <row r="20" spans="1:9" s="74" customFormat="1" ht="13.2" x14ac:dyDescent="0.25">
      <c r="A20" s="56" t="s">
        <v>72</v>
      </c>
      <c r="B20" s="50"/>
      <c r="C20" s="80">
        <v>29173</v>
      </c>
      <c r="D20" s="32"/>
      <c r="E20" s="80">
        <v>33854</v>
      </c>
      <c r="F20" s="32"/>
      <c r="G20" s="80">
        <v>121791</v>
      </c>
      <c r="H20" s="32"/>
      <c r="I20" s="80">
        <v>122889</v>
      </c>
    </row>
    <row r="21" spans="1:9" s="74" customFormat="1" ht="13.2" x14ac:dyDescent="0.25">
      <c r="A21" s="49" t="s">
        <v>73</v>
      </c>
      <c r="B21" s="50"/>
      <c r="C21" s="78">
        <v>142330</v>
      </c>
      <c r="D21" s="32"/>
      <c r="E21" s="34">
        <v>126579</v>
      </c>
      <c r="F21" s="32"/>
      <c r="G21" s="34">
        <v>490910</v>
      </c>
      <c r="H21" s="32"/>
      <c r="I21" s="34">
        <v>449332</v>
      </c>
    </row>
    <row r="22" spans="1:9" s="74" customFormat="1" ht="13.2" x14ac:dyDescent="0.25">
      <c r="A22" s="49" t="s">
        <v>38</v>
      </c>
      <c r="B22" s="50"/>
      <c r="C22" s="82"/>
      <c r="D22" s="32"/>
      <c r="E22" s="73"/>
      <c r="F22" s="32"/>
      <c r="G22" s="73"/>
      <c r="H22" s="32"/>
      <c r="I22" s="73"/>
    </row>
    <row r="23" spans="1:9" s="74" customFormat="1" ht="13.2" x14ac:dyDescent="0.25">
      <c r="A23" s="54" t="s">
        <v>74</v>
      </c>
      <c r="B23" s="50"/>
      <c r="C23" s="78">
        <v>52519</v>
      </c>
      <c r="D23" s="32"/>
      <c r="E23" s="34">
        <v>51934</v>
      </c>
      <c r="F23" s="32"/>
      <c r="G23" s="34">
        <v>212645</v>
      </c>
      <c r="H23" s="32"/>
      <c r="I23" s="34">
        <v>202542</v>
      </c>
    </row>
    <row r="24" spans="1:9" s="74" customFormat="1" ht="13.2" x14ac:dyDescent="0.25">
      <c r="A24" s="54" t="s">
        <v>75</v>
      </c>
      <c r="B24" s="50"/>
      <c r="C24" s="78">
        <v>43595</v>
      </c>
      <c r="D24" s="32"/>
      <c r="E24" s="34">
        <v>43539</v>
      </c>
      <c r="F24" s="32"/>
      <c r="G24" s="34">
        <v>176138</v>
      </c>
      <c r="H24" s="32"/>
      <c r="I24" s="34">
        <v>163884</v>
      </c>
    </row>
    <row r="25" spans="1:9" s="74" customFormat="1" ht="13.2" x14ac:dyDescent="0.25">
      <c r="A25" s="54" t="s">
        <v>76</v>
      </c>
      <c r="B25" s="50"/>
      <c r="C25" s="78">
        <v>17096</v>
      </c>
      <c r="D25" s="32"/>
      <c r="E25" s="34">
        <v>18234</v>
      </c>
      <c r="F25" s="32"/>
      <c r="G25" s="34">
        <v>70887</v>
      </c>
      <c r="H25" s="32"/>
      <c r="I25" s="34">
        <v>72288</v>
      </c>
    </row>
    <row r="26" spans="1:9" s="74" customFormat="1" ht="13.2" x14ac:dyDescent="0.25">
      <c r="A26" s="54" t="s">
        <v>21</v>
      </c>
      <c r="B26" s="50"/>
      <c r="C26" s="78">
        <v>7708</v>
      </c>
      <c r="D26" s="32"/>
      <c r="E26" s="34">
        <v>8828</v>
      </c>
      <c r="F26" s="32"/>
      <c r="G26" s="34">
        <v>30851</v>
      </c>
      <c r="H26" s="32"/>
      <c r="I26" s="34">
        <v>27510</v>
      </c>
    </row>
    <row r="27" spans="1:9" s="74" customFormat="1" ht="13.2" x14ac:dyDescent="0.25">
      <c r="A27" s="54" t="s">
        <v>77</v>
      </c>
      <c r="B27" s="50"/>
      <c r="C27" s="78">
        <v>-1178</v>
      </c>
      <c r="D27" s="32"/>
      <c r="E27" s="34">
        <v>-572</v>
      </c>
      <c r="F27" s="32"/>
      <c r="G27" s="34">
        <v>146</v>
      </c>
      <c r="H27" s="32"/>
      <c r="I27" s="34">
        <v>-9955</v>
      </c>
    </row>
    <row r="28" spans="1:9" s="74" customFormat="1" ht="13.2" x14ac:dyDescent="0.25">
      <c r="A28" s="56" t="s">
        <v>43</v>
      </c>
      <c r="B28" s="50"/>
      <c r="C28" s="80">
        <v>119740</v>
      </c>
      <c r="D28" s="32"/>
      <c r="E28" s="81">
        <v>121963</v>
      </c>
      <c r="F28" s="32"/>
      <c r="G28" s="81">
        <v>490667</v>
      </c>
      <c r="H28" s="32"/>
      <c r="I28" s="81">
        <v>456269</v>
      </c>
    </row>
    <row r="29" spans="1:9" s="74" customFormat="1" ht="13.2" x14ac:dyDescent="0.25">
      <c r="A29" s="54" t="s">
        <v>78</v>
      </c>
      <c r="B29" s="50"/>
      <c r="C29" s="78">
        <v>22590</v>
      </c>
      <c r="D29" s="32"/>
      <c r="E29" s="34">
        <v>4616</v>
      </c>
      <c r="F29" s="32"/>
      <c r="G29" s="34">
        <v>243</v>
      </c>
      <c r="H29" s="32"/>
      <c r="I29" s="34">
        <v>-6937</v>
      </c>
    </row>
    <row r="30" spans="1:9" s="74" customFormat="1" ht="13.2" x14ac:dyDescent="0.25">
      <c r="A30" s="49" t="s">
        <v>79</v>
      </c>
      <c r="B30" s="50"/>
      <c r="C30" s="78">
        <v>1533</v>
      </c>
      <c r="D30" s="32"/>
      <c r="E30" s="34">
        <v>1526</v>
      </c>
      <c r="F30" s="32"/>
      <c r="G30" s="34">
        <v>6116</v>
      </c>
      <c r="H30" s="32"/>
      <c r="I30" s="34">
        <v>4377</v>
      </c>
    </row>
    <row r="31" spans="1:9" s="74" customFormat="1" ht="13.2" x14ac:dyDescent="0.25">
      <c r="A31" s="49" t="s">
        <v>80</v>
      </c>
      <c r="B31" s="50"/>
      <c r="C31" s="76">
        <v>-8794</v>
      </c>
      <c r="D31" s="32"/>
      <c r="E31" s="77">
        <v>-9183</v>
      </c>
      <c r="F31" s="32"/>
      <c r="G31" s="77">
        <v>-18492</v>
      </c>
      <c r="H31" s="32"/>
      <c r="I31" s="77">
        <v>16899</v>
      </c>
    </row>
    <row r="32" spans="1:9" s="74" customFormat="1" ht="13.2" x14ac:dyDescent="0.25">
      <c r="A32" s="54" t="s">
        <v>81</v>
      </c>
      <c r="B32" s="50"/>
      <c r="C32" s="78">
        <v>29851</v>
      </c>
      <c r="D32" s="32"/>
      <c r="E32" s="34">
        <v>12273</v>
      </c>
      <c r="F32" s="32"/>
      <c r="G32" s="34">
        <v>12619</v>
      </c>
      <c r="H32" s="32"/>
      <c r="I32" s="34">
        <v>-28213</v>
      </c>
    </row>
    <row r="33" spans="1:9" s="74" customFormat="1" ht="13.2" x14ac:dyDescent="0.25">
      <c r="A33" s="49" t="s">
        <v>25</v>
      </c>
      <c r="B33" s="50"/>
      <c r="C33" s="78">
        <v>10176</v>
      </c>
      <c r="D33" s="32"/>
      <c r="E33" s="34">
        <v>208</v>
      </c>
      <c r="F33" s="32"/>
      <c r="G33" s="34">
        <v>21545</v>
      </c>
      <c r="H33" s="32"/>
      <c r="I33" s="34">
        <v>15216</v>
      </c>
    </row>
    <row r="34" spans="1:9" s="74" customFormat="1" thickBot="1" x14ac:dyDescent="0.3">
      <c r="A34" s="54" t="s">
        <v>82</v>
      </c>
      <c r="B34" s="50"/>
      <c r="C34" s="83">
        <v>19675</v>
      </c>
      <c r="D34" s="32"/>
      <c r="E34" s="36">
        <v>12065</v>
      </c>
      <c r="F34" s="32"/>
      <c r="G34" s="36">
        <v>-8926</v>
      </c>
      <c r="H34" s="32"/>
      <c r="I34" s="36">
        <v>-43429</v>
      </c>
    </row>
    <row r="35" spans="1:9" s="74" customFormat="1" thickTop="1" x14ac:dyDescent="0.25">
      <c r="A35" s="49" t="s">
        <v>83</v>
      </c>
      <c r="B35" s="50"/>
      <c r="C35" s="73"/>
      <c r="D35" s="32"/>
      <c r="E35" s="73"/>
      <c r="F35" s="32"/>
      <c r="G35" s="73"/>
      <c r="H35" s="32"/>
      <c r="I35" s="73"/>
    </row>
    <row r="36" spans="1:9" s="74" customFormat="1" ht="26.4" x14ac:dyDescent="0.25">
      <c r="A36" s="54" t="s">
        <v>84</v>
      </c>
      <c r="B36" s="50"/>
      <c r="C36" s="84">
        <v>0.24064334637964774</v>
      </c>
      <c r="D36" s="32"/>
      <c r="E36" s="84">
        <v>0.15031271023845713</v>
      </c>
      <c r="F36" s="32"/>
      <c r="G36" s="85">
        <v>-0.11074991314705444</v>
      </c>
      <c r="H36" s="32"/>
      <c r="I36" s="85">
        <v>-0.54646919669820815</v>
      </c>
    </row>
    <row r="37" spans="1:9" s="74" customFormat="1" ht="26.4" x14ac:dyDescent="0.25">
      <c r="A37" s="54" t="s">
        <v>85</v>
      </c>
      <c r="B37" s="50"/>
      <c r="C37" s="84">
        <v>0.22112456027962282</v>
      </c>
      <c r="D37" s="32"/>
      <c r="E37" s="84">
        <v>0.13788886603122358</v>
      </c>
      <c r="F37" s="32"/>
      <c r="G37" s="85">
        <v>-0.11074991314705444</v>
      </c>
      <c r="H37" s="32"/>
      <c r="I37" s="85">
        <v>-0.54646919669820815</v>
      </c>
    </row>
    <row r="38" spans="1:9" s="74" customFormat="1" ht="13.2" x14ac:dyDescent="0.25">
      <c r="A38" s="49" t="s">
        <v>86</v>
      </c>
      <c r="B38" s="50"/>
      <c r="C38" s="82"/>
      <c r="D38" s="32"/>
      <c r="E38" s="73"/>
      <c r="F38" s="32"/>
      <c r="G38" s="82"/>
      <c r="H38" s="32"/>
      <c r="I38" s="82"/>
    </row>
    <row r="39" spans="1:9" s="74" customFormat="1" ht="26.4" x14ac:dyDescent="0.25">
      <c r="A39" s="54" t="s">
        <v>87</v>
      </c>
      <c r="B39" s="50"/>
      <c r="C39" s="78">
        <v>81760</v>
      </c>
      <c r="D39" s="32"/>
      <c r="E39" s="78">
        <v>80266</v>
      </c>
      <c r="F39" s="32"/>
      <c r="G39" s="78">
        <v>80596</v>
      </c>
      <c r="H39" s="32"/>
      <c r="I39" s="78">
        <v>79472</v>
      </c>
    </row>
    <row r="40" spans="1:9" s="74" customFormat="1" ht="26.4" x14ac:dyDescent="0.25">
      <c r="A40" s="54" t="s">
        <v>88</v>
      </c>
      <c r="B40" s="50"/>
      <c r="C40" s="78">
        <v>88977</v>
      </c>
      <c r="D40" s="32"/>
      <c r="E40" s="78">
        <v>87498</v>
      </c>
      <c r="F40" s="32"/>
      <c r="G40" s="78">
        <v>80596</v>
      </c>
      <c r="H40" s="32"/>
      <c r="I40" s="78">
        <v>79472</v>
      </c>
    </row>
    <row r="41" spans="1:9" x14ac:dyDescent="0.25">
      <c r="C41" s="88"/>
    </row>
    <row r="43" spans="1:9" customFormat="1" ht="14.4" x14ac:dyDescent="0.3">
      <c r="C43" s="20" t="s">
        <v>13</v>
      </c>
      <c r="D43" s="20"/>
      <c r="E43" s="20"/>
      <c r="F43" s="20"/>
      <c r="G43" s="20"/>
      <c r="H43" s="20"/>
      <c r="I43" s="20"/>
    </row>
    <row r="44" spans="1:9" customFormat="1" ht="21" customHeight="1" x14ac:dyDescent="0.3">
      <c r="A44" s="89"/>
      <c r="B44" s="90"/>
      <c r="C44" s="23" t="s">
        <v>95</v>
      </c>
      <c r="D44" s="91"/>
      <c r="E44" s="91"/>
      <c r="F44" s="29"/>
      <c r="G44" s="23" t="s">
        <v>96</v>
      </c>
      <c r="H44" s="91"/>
      <c r="I44" s="91"/>
    </row>
    <row r="45" spans="1:9" customFormat="1" ht="14.4" x14ac:dyDescent="0.3">
      <c r="A45" s="26" t="s">
        <v>16</v>
      </c>
      <c r="B45" s="90"/>
      <c r="C45" s="93">
        <v>2023</v>
      </c>
      <c r="D45" s="94"/>
      <c r="E45" s="93">
        <v>2022</v>
      </c>
      <c r="F45" s="48"/>
      <c r="G45" s="93">
        <v>2023</v>
      </c>
      <c r="H45" s="94"/>
      <c r="I45" s="93">
        <v>2022</v>
      </c>
    </row>
    <row r="46" spans="1:9" customFormat="1" ht="14.4" x14ac:dyDescent="0.3">
      <c r="A46" s="30" t="s">
        <v>89</v>
      </c>
      <c r="B46" s="30"/>
      <c r="C46" s="38">
        <v>2303</v>
      </c>
      <c r="D46" s="32"/>
      <c r="E46" s="38">
        <v>2086</v>
      </c>
      <c r="F46" s="32"/>
      <c r="G46" s="38">
        <v>10095</v>
      </c>
      <c r="H46" s="32"/>
      <c r="I46" s="38">
        <v>8351</v>
      </c>
    </row>
    <row r="47" spans="1:9" customFormat="1" ht="14.4" x14ac:dyDescent="0.3">
      <c r="A47" s="30" t="s">
        <v>39</v>
      </c>
      <c r="B47" s="30"/>
      <c r="C47" s="34">
        <v>7332</v>
      </c>
      <c r="D47" s="32"/>
      <c r="E47" s="34">
        <v>9670</v>
      </c>
      <c r="F47" s="32"/>
      <c r="G47" s="34">
        <v>33842</v>
      </c>
      <c r="H47" s="32"/>
      <c r="I47" s="34">
        <v>36250</v>
      </c>
    </row>
    <row r="48" spans="1:9" customFormat="1" ht="14.4" x14ac:dyDescent="0.3">
      <c r="A48" s="30" t="s">
        <v>40</v>
      </c>
      <c r="B48" s="30"/>
      <c r="C48" s="34">
        <v>6271</v>
      </c>
      <c r="D48" s="32"/>
      <c r="E48" s="34">
        <v>7865</v>
      </c>
      <c r="F48" s="32"/>
      <c r="G48" s="34">
        <v>28376</v>
      </c>
      <c r="H48" s="32"/>
      <c r="I48" s="34">
        <v>30370</v>
      </c>
    </row>
    <row r="49" spans="1:9" customFormat="1" ht="14.4" x14ac:dyDescent="0.3">
      <c r="A49" s="30" t="s">
        <v>41</v>
      </c>
      <c r="B49" s="30"/>
      <c r="C49" s="34">
        <v>3252</v>
      </c>
      <c r="D49" s="32"/>
      <c r="E49" s="34">
        <v>2642</v>
      </c>
      <c r="F49" s="32"/>
      <c r="G49" s="34">
        <v>13268</v>
      </c>
      <c r="H49" s="32"/>
      <c r="I49" s="34">
        <v>9816</v>
      </c>
    </row>
    <row r="50" spans="1:9" customFormat="1" ht="15" thickBot="1" x14ac:dyDescent="0.35">
      <c r="A50" s="35" t="s">
        <v>90</v>
      </c>
      <c r="B50" s="30"/>
      <c r="C50" s="36">
        <v>19158</v>
      </c>
      <c r="D50" s="32"/>
      <c r="E50" s="36">
        <v>22263</v>
      </c>
      <c r="F50" s="32"/>
      <c r="G50" s="36">
        <v>85581</v>
      </c>
      <c r="H50" s="32"/>
      <c r="I50" s="36">
        <v>84787</v>
      </c>
    </row>
    <row r="51" spans="1:9" customFormat="1" ht="15" thickTop="1" x14ac:dyDescent="0.3"/>
    <row r="52" spans="1:9" customFormat="1" ht="14.4" x14ac:dyDescent="0.3">
      <c r="A52" s="86"/>
      <c r="B52" s="87"/>
      <c r="C52" s="20" t="s">
        <v>13</v>
      </c>
      <c r="D52" s="20"/>
      <c r="E52" s="20"/>
      <c r="F52" s="20"/>
      <c r="G52" s="20"/>
      <c r="H52" s="20"/>
      <c r="I52" s="20"/>
    </row>
    <row r="53" spans="1:9" customFormat="1" ht="22.2" customHeight="1" x14ac:dyDescent="0.3">
      <c r="A53" s="99"/>
      <c r="B53" s="100"/>
      <c r="C53" s="23" t="str">
        <f>+C44</f>
        <v xml:space="preserve">Three Months Ended
 December 31, </v>
      </c>
      <c r="D53" s="91"/>
      <c r="E53" s="91"/>
      <c r="F53" s="24"/>
      <c r="G53" s="23" t="str">
        <f>+G44</f>
        <v xml:space="preserve">Year Ended
 December 31, </v>
      </c>
      <c r="H53" s="91"/>
      <c r="I53" s="91"/>
    </row>
    <row r="54" spans="1:9" customFormat="1" ht="14.4" x14ac:dyDescent="0.3">
      <c r="A54" s="26" t="s">
        <v>16</v>
      </c>
      <c r="B54" s="100"/>
      <c r="C54" s="62">
        <f>+C45</f>
        <v>2023</v>
      </c>
      <c r="D54" s="29"/>
      <c r="E54" s="62">
        <f>+E45</f>
        <v>2022</v>
      </c>
      <c r="F54" s="29"/>
      <c r="G54" s="62">
        <f>+G45</f>
        <v>2023</v>
      </c>
      <c r="H54" s="29"/>
      <c r="I54" s="62">
        <f>+I45</f>
        <v>2022</v>
      </c>
    </row>
    <row r="55" spans="1:9" customFormat="1" ht="14.4" x14ac:dyDescent="0.3">
      <c r="A55" s="101" t="s">
        <v>91</v>
      </c>
      <c r="B55" s="102"/>
      <c r="C55" s="31">
        <v>16688</v>
      </c>
      <c r="D55" s="103"/>
      <c r="E55" s="31">
        <v>15933</v>
      </c>
      <c r="F55" s="103"/>
      <c r="G55" s="31">
        <v>73548</v>
      </c>
      <c r="H55" s="103"/>
      <c r="I55" s="31">
        <v>59555</v>
      </c>
    </row>
    <row r="56" spans="1:9" customFormat="1" ht="14.4" x14ac:dyDescent="0.3">
      <c r="A56" s="101" t="s">
        <v>92</v>
      </c>
      <c r="B56" s="102"/>
      <c r="C56" s="77">
        <v>2470</v>
      </c>
      <c r="D56" s="103"/>
      <c r="E56" s="77">
        <v>6330</v>
      </c>
      <c r="F56" s="103"/>
      <c r="G56" s="77">
        <v>12033</v>
      </c>
      <c r="H56" s="103"/>
      <c r="I56" s="77">
        <v>25232</v>
      </c>
    </row>
    <row r="57" spans="1:9" customFormat="1" ht="15" thickBot="1" x14ac:dyDescent="0.35">
      <c r="A57" s="104" t="s">
        <v>90</v>
      </c>
      <c r="B57" s="102"/>
      <c r="C57" s="36">
        <v>19158</v>
      </c>
      <c r="D57" s="103"/>
      <c r="E57" s="36">
        <v>22263</v>
      </c>
      <c r="F57" s="103"/>
      <c r="G57" s="36">
        <v>85581</v>
      </c>
      <c r="H57" s="103"/>
      <c r="I57" s="36">
        <v>84787</v>
      </c>
    </row>
    <row r="58" spans="1:9" ht="14.4" thickTop="1" x14ac:dyDescent="0.25"/>
  </sheetData>
  <mergeCells count="8">
    <mergeCell ref="C52:I52"/>
    <mergeCell ref="C53:E53"/>
    <mergeCell ref="G53:I53"/>
    <mergeCell ref="C1:E1"/>
    <mergeCell ref="G1:I1"/>
    <mergeCell ref="C43:I43"/>
    <mergeCell ref="C44:E44"/>
    <mergeCell ref="G44:I44"/>
  </mergeCells>
  <conditionalFormatting sqref="A46:I50">
    <cfRule type="expression" dxfId="37" priority="2" stopIfTrue="1">
      <formula>IF(COUNTA($A46)=0,0,MOD(SUBTOTAL(103,$A$4:$A46),2)=1)</formula>
    </cfRule>
  </conditionalFormatting>
  <conditionalFormatting sqref="A3:I40 A55:I57">
    <cfRule type="expression" dxfId="36" priority="1" stopIfTrue="1">
      <formula>IF(COUNTA($A3)=0,0,MOD(SUBTOTAL(103,$A$3:$A3),2)=1)</formula>
    </cfRule>
  </conditionalFormatting>
  <pageMargins left="0.7" right="0.7" top="0.75" bottom="0.75" header="0.3" footer="0.3"/>
  <pageSetup orientation="portrait" r:id="rId1"/>
  <ignoredErrors>
    <ignoredError sqref="C2:I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3036-F362-4E30-918D-B85EC6E13E96}">
  <sheetPr>
    <tabColor theme="4" tint="0.79998168889431442"/>
  </sheetPr>
  <dimension ref="A1:G42"/>
  <sheetViews>
    <sheetView topLeftCell="A15" zoomScale="140" zoomScaleNormal="140" workbookViewId="0">
      <selection activeCell="C56" sqref="C56"/>
    </sheetView>
  </sheetViews>
  <sheetFormatPr defaultColWidth="9.33203125" defaultRowHeight="13.2" x14ac:dyDescent="0.25"/>
  <cols>
    <col min="1" max="1" width="52.44140625" style="53" customWidth="1"/>
    <col min="2" max="2" width="1.6640625" style="52" customWidth="1"/>
    <col min="3" max="3" width="15.6640625" style="53" customWidth="1"/>
    <col min="4" max="4" width="1.6640625" style="52" customWidth="1"/>
    <col min="5" max="5" width="15.6640625" style="53" customWidth="1"/>
    <col min="6" max="6" width="1.6640625" style="52" customWidth="1"/>
    <col min="7" max="7" width="15.6640625" style="53" customWidth="1"/>
    <col min="8" max="16384" width="9.33203125" style="53"/>
  </cols>
  <sheetData>
    <row r="1" spans="1:7" s="132" customFormat="1" ht="10.199999999999999" x14ac:dyDescent="0.2">
      <c r="A1" s="89"/>
      <c r="B1" s="48"/>
      <c r="C1" s="118" t="s">
        <v>152</v>
      </c>
      <c r="D1" s="118"/>
      <c r="E1" s="118"/>
      <c r="F1" s="118"/>
      <c r="G1" s="118"/>
    </row>
    <row r="2" spans="1:7" s="132" customFormat="1" ht="10.199999999999999" x14ac:dyDescent="0.2">
      <c r="A2" s="110" t="s">
        <v>16</v>
      </c>
      <c r="B2" s="94"/>
      <c r="C2" s="133" t="s">
        <v>93</v>
      </c>
      <c r="D2" s="90"/>
      <c r="E2" s="133" t="s">
        <v>94</v>
      </c>
      <c r="F2" s="90"/>
      <c r="G2" s="133" t="s">
        <v>182</v>
      </c>
    </row>
    <row r="3" spans="1:7" x14ac:dyDescent="0.25">
      <c r="A3" s="134" t="s">
        <v>153</v>
      </c>
      <c r="B3" s="135"/>
      <c r="C3" s="136"/>
      <c r="D3" s="137"/>
      <c r="E3" s="136"/>
      <c r="F3" s="137"/>
      <c r="G3" s="136"/>
    </row>
    <row r="4" spans="1:7" x14ac:dyDescent="0.25">
      <c r="A4" s="138" t="s">
        <v>154</v>
      </c>
      <c r="B4" s="135"/>
      <c r="C4" s="139">
        <v>-8926</v>
      </c>
      <c r="D4" s="137"/>
      <c r="E4" s="139">
        <v>-43429</v>
      </c>
      <c r="F4" s="137"/>
      <c r="G4" s="139">
        <v>-8794</v>
      </c>
    </row>
    <row r="5" spans="1:7" ht="21.6" x14ac:dyDescent="0.25">
      <c r="A5" s="140" t="s">
        <v>155</v>
      </c>
      <c r="B5" s="141"/>
      <c r="C5" s="142"/>
      <c r="D5" s="137"/>
      <c r="E5" s="142"/>
      <c r="F5" s="137"/>
      <c r="G5" s="142"/>
    </row>
    <row r="6" spans="1:7" x14ac:dyDescent="0.25">
      <c r="A6" s="143" t="s">
        <v>27</v>
      </c>
      <c r="B6" s="135"/>
      <c r="C6" s="144">
        <v>39124</v>
      </c>
      <c r="D6" s="137"/>
      <c r="E6" s="144">
        <v>35504</v>
      </c>
      <c r="F6" s="137"/>
      <c r="G6" s="144">
        <v>25644</v>
      </c>
    </row>
    <row r="7" spans="1:7" x14ac:dyDescent="0.25">
      <c r="A7" s="143" t="s">
        <v>156</v>
      </c>
      <c r="B7" s="135"/>
      <c r="C7" s="144">
        <v>1869</v>
      </c>
      <c r="D7" s="137"/>
      <c r="E7" s="144">
        <v>1792</v>
      </c>
      <c r="F7" s="137"/>
      <c r="G7" s="144">
        <v>11428</v>
      </c>
    </row>
    <row r="8" spans="1:7" x14ac:dyDescent="0.25">
      <c r="A8" s="143" t="s">
        <v>20</v>
      </c>
      <c r="B8" s="135"/>
      <c r="C8" s="144">
        <v>85581</v>
      </c>
      <c r="D8" s="137"/>
      <c r="E8" s="144">
        <v>84787</v>
      </c>
      <c r="F8" s="137"/>
      <c r="G8" s="144">
        <v>44549</v>
      </c>
    </row>
    <row r="9" spans="1:7" x14ac:dyDescent="0.25">
      <c r="A9" s="143" t="s">
        <v>157</v>
      </c>
      <c r="B9" s="135"/>
      <c r="C9" s="144">
        <v>-2319</v>
      </c>
      <c r="D9" s="137"/>
      <c r="E9" s="144">
        <v>-4164</v>
      </c>
      <c r="F9" s="137"/>
      <c r="G9" s="144">
        <v>-1502</v>
      </c>
    </row>
    <row r="10" spans="1:7" x14ac:dyDescent="0.25">
      <c r="A10" s="143" t="s">
        <v>158</v>
      </c>
      <c r="B10" s="135"/>
      <c r="C10" s="144">
        <v>5706</v>
      </c>
      <c r="D10" s="137"/>
      <c r="E10" s="144">
        <v>-7153</v>
      </c>
      <c r="F10" s="145"/>
      <c r="G10" s="146">
        <v>0</v>
      </c>
    </row>
    <row r="11" spans="1:7" x14ac:dyDescent="0.25">
      <c r="A11" s="143" t="s">
        <v>159</v>
      </c>
      <c r="B11" s="135"/>
      <c r="C11" s="146">
        <v>0</v>
      </c>
      <c r="D11" s="137"/>
      <c r="E11" s="144">
        <v>16621</v>
      </c>
      <c r="F11" s="145"/>
      <c r="G11" s="146">
        <v>0</v>
      </c>
    </row>
    <row r="12" spans="1:7" x14ac:dyDescent="0.25">
      <c r="A12" s="143" t="s">
        <v>160</v>
      </c>
      <c r="B12" s="135"/>
      <c r="C12" s="147">
        <v>74</v>
      </c>
      <c r="D12" s="137"/>
      <c r="E12" s="147">
        <v>387</v>
      </c>
      <c r="F12" s="137"/>
      <c r="G12" s="147">
        <v>1271</v>
      </c>
    </row>
    <row r="13" spans="1:7" x14ac:dyDescent="0.25">
      <c r="A13" s="138" t="s">
        <v>161</v>
      </c>
      <c r="B13" s="135"/>
      <c r="C13" s="144"/>
      <c r="D13" s="137"/>
      <c r="E13" s="144"/>
      <c r="F13" s="137"/>
      <c r="G13" s="144"/>
    </row>
    <row r="14" spans="1:7" x14ac:dyDescent="0.25">
      <c r="A14" s="143" t="s">
        <v>162</v>
      </c>
      <c r="B14" s="135"/>
      <c r="C14" s="144">
        <v>-19141</v>
      </c>
      <c r="D14" s="137"/>
      <c r="E14" s="144">
        <v>-34175</v>
      </c>
      <c r="F14" s="137"/>
      <c r="G14" s="144">
        <v>-15645</v>
      </c>
    </row>
    <row r="15" spans="1:7" x14ac:dyDescent="0.25">
      <c r="A15" s="143" t="s">
        <v>118</v>
      </c>
      <c r="B15" s="135"/>
      <c r="C15" s="144">
        <v>-1915</v>
      </c>
      <c r="D15" s="137"/>
      <c r="E15" s="144">
        <v>1014</v>
      </c>
      <c r="F15" s="137"/>
      <c r="G15" s="144">
        <v>-9026</v>
      </c>
    </row>
    <row r="16" spans="1:7" x14ac:dyDescent="0.25">
      <c r="A16" s="143" t="s">
        <v>125</v>
      </c>
      <c r="B16" s="135"/>
      <c r="C16" s="144">
        <v>-52</v>
      </c>
      <c r="D16" s="137"/>
      <c r="E16" s="144">
        <v>2852</v>
      </c>
      <c r="F16" s="137"/>
      <c r="G16" s="144">
        <v>-6682</v>
      </c>
    </row>
    <row r="17" spans="1:7" x14ac:dyDescent="0.25">
      <c r="A17" s="143" t="s">
        <v>129</v>
      </c>
      <c r="B17" s="135"/>
      <c r="C17" s="144">
        <v>-1878</v>
      </c>
      <c r="D17" s="137"/>
      <c r="E17" s="144">
        <v>3771</v>
      </c>
      <c r="F17" s="137"/>
      <c r="G17" s="144">
        <v>-3857</v>
      </c>
    </row>
    <row r="18" spans="1:7" x14ac:dyDescent="0.25">
      <c r="A18" s="143" t="s">
        <v>130</v>
      </c>
      <c r="B18" s="135"/>
      <c r="C18" s="144">
        <v>1783</v>
      </c>
      <c r="D18" s="137"/>
      <c r="E18" s="144">
        <v>280</v>
      </c>
      <c r="F18" s="137"/>
      <c r="G18" s="144">
        <v>7761</v>
      </c>
    </row>
    <row r="19" spans="1:7" x14ac:dyDescent="0.25">
      <c r="A19" s="143" t="s">
        <v>132</v>
      </c>
      <c r="B19" s="135"/>
      <c r="C19" s="144">
        <v>9068</v>
      </c>
      <c r="D19" s="137"/>
      <c r="E19" s="144">
        <v>-59463</v>
      </c>
      <c r="F19" s="137"/>
      <c r="G19" s="144">
        <v>6365</v>
      </c>
    </row>
    <row r="20" spans="1:7" x14ac:dyDescent="0.25">
      <c r="A20" s="143" t="s">
        <v>133</v>
      </c>
      <c r="B20" s="135"/>
      <c r="C20" s="148">
        <v>18333</v>
      </c>
      <c r="D20" s="137"/>
      <c r="E20" s="148">
        <v>40946</v>
      </c>
      <c r="F20" s="137"/>
      <c r="G20" s="148">
        <v>10111</v>
      </c>
    </row>
    <row r="21" spans="1:7" x14ac:dyDescent="0.25">
      <c r="A21" s="149" t="s">
        <v>28</v>
      </c>
      <c r="B21" s="135"/>
      <c r="C21" s="148">
        <v>127307</v>
      </c>
      <c r="D21" s="137"/>
      <c r="E21" s="148">
        <v>39570</v>
      </c>
      <c r="F21" s="137"/>
      <c r="G21" s="148">
        <v>61623</v>
      </c>
    </row>
    <row r="22" spans="1:7" x14ac:dyDescent="0.25">
      <c r="A22" s="134" t="s">
        <v>163</v>
      </c>
      <c r="B22" s="135"/>
      <c r="C22" s="142"/>
      <c r="D22" s="137"/>
      <c r="E22" s="142"/>
      <c r="F22" s="137"/>
      <c r="G22" s="142"/>
    </row>
    <row r="23" spans="1:7" x14ac:dyDescent="0.25">
      <c r="A23" s="138" t="s">
        <v>29</v>
      </c>
      <c r="B23" s="135"/>
      <c r="C23" s="144">
        <v>-10193</v>
      </c>
      <c r="D23" s="137"/>
      <c r="E23" s="144">
        <v>-9648</v>
      </c>
      <c r="F23" s="137"/>
      <c r="G23" s="144">
        <v>-7849</v>
      </c>
    </row>
    <row r="24" spans="1:7" x14ac:dyDescent="0.25">
      <c r="A24" s="138" t="s">
        <v>164</v>
      </c>
      <c r="B24" s="135"/>
      <c r="C24" s="144">
        <v>-3236</v>
      </c>
      <c r="D24" s="137"/>
      <c r="E24" s="144">
        <v>-134541</v>
      </c>
      <c r="F24" s="137"/>
      <c r="G24" s="144">
        <v>-53983</v>
      </c>
    </row>
    <row r="25" spans="1:7" x14ac:dyDescent="0.25">
      <c r="A25" s="138" t="s">
        <v>165</v>
      </c>
      <c r="B25" s="135"/>
      <c r="C25" s="150">
        <v>-2423</v>
      </c>
      <c r="D25" s="137"/>
      <c r="E25" s="150">
        <v>-10322</v>
      </c>
      <c r="F25" s="137"/>
      <c r="G25" s="150">
        <v>-650</v>
      </c>
    </row>
    <row r="26" spans="1:7" x14ac:dyDescent="0.25">
      <c r="A26" s="149" t="s">
        <v>166</v>
      </c>
      <c r="B26" s="135"/>
      <c r="C26" s="148">
        <v>-15852</v>
      </c>
      <c r="D26" s="137"/>
      <c r="E26" s="148">
        <v>-154511</v>
      </c>
      <c r="F26" s="137"/>
      <c r="G26" s="148">
        <v>-62482</v>
      </c>
    </row>
    <row r="27" spans="1:7" x14ac:dyDescent="0.25">
      <c r="A27" s="134" t="s">
        <v>167</v>
      </c>
      <c r="B27" s="135"/>
      <c r="C27" s="142"/>
      <c r="D27" s="137"/>
      <c r="E27" s="142"/>
      <c r="F27" s="137"/>
      <c r="G27" s="142"/>
    </row>
    <row r="28" spans="1:7" x14ac:dyDescent="0.25">
      <c r="A28" s="138" t="s">
        <v>168</v>
      </c>
      <c r="B28" s="135"/>
      <c r="C28" s="144">
        <v>36140</v>
      </c>
      <c r="D28" s="137"/>
      <c r="E28" s="144">
        <v>3577</v>
      </c>
      <c r="F28" s="137"/>
      <c r="G28" s="144">
        <v>2262</v>
      </c>
    </row>
    <row r="29" spans="1:7" x14ac:dyDescent="0.25">
      <c r="A29" s="138" t="s">
        <v>169</v>
      </c>
      <c r="B29" s="135"/>
      <c r="C29" s="144">
        <v>7978</v>
      </c>
      <c r="D29" s="137"/>
      <c r="E29" s="144">
        <v>8976</v>
      </c>
      <c r="F29" s="137"/>
      <c r="G29" s="144">
        <v>4222</v>
      </c>
    </row>
    <row r="30" spans="1:7" x14ac:dyDescent="0.25">
      <c r="A30" s="138" t="s">
        <v>170</v>
      </c>
      <c r="B30" s="135"/>
      <c r="C30" s="144">
        <v>-6255</v>
      </c>
      <c r="D30" s="137"/>
      <c r="E30" s="144">
        <v>-19659</v>
      </c>
      <c r="F30" s="137"/>
      <c r="G30" s="147">
        <v>0</v>
      </c>
    </row>
    <row r="31" spans="1:7" ht="21.6" x14ac:dyDescent="0.25">
      <c r="A31" s="140" t="s">
        <v>171</v>
      </c>
      <c r="B31" s="135"/>
      <c r="C31" s="147">
        <v>0</v>
      </c>
      <c r="D31" s="137"/>
      <c r="E31" s="147">
        <v>224265</v>
      </c>
      <c r="F31" s="137"/>
      <c r="G31" s="147">
        <v>0</v>
      </c>
    </row>
    <row r="32" spans="1:7" x14ac:dyDescent="0.25">
      <c r="A32" s="140" t="s">
        <v>172</v>
      </c>
      <c r="B32" s="135"/>
      <c r="C32" s="147">
        <v>0</v>
      </c>
      <c r="D32" s="137"/>
      <c r="E32" s="147">
        <v>-192422</v>
      </c>
      <c r="F32" s="137"/>
      <c r="G32" s="147">
        <v>0</v>
      </c>
    </row>
    <row r="33" spans="1:7" x14ac:dyDescent="0.25">
      <c r="A33" s="138" t="s">
        <v>173</v>
      </c>
      <c r="B33" s="135"/>
      <c r="C33" s="147">
        <v>0</v>
      </c>
      <c r="D33" s="137"/>
      <c r="E33" s="147">
        <v>-1523</v>
      </c>
      <c r="F33" s="137"/>
      <c r="G33" s="147">
        <v>0</v>
      </c>
    </row>
    <row r="34" spans="1:7" x14ac:dyDescent="0.25">
      <c r="A34" s="140" t="s">
        <v>174</v>
      </c>
      <c r="B34" s="135"/>
      <c r="C34" s="147">
        <v>0</v>
      </c>
      <c r="D34" s="137"/>
      <c r="E34" s="147">
        <v>0</v>
      </c>
      <c r="F34" s="137"/>
      <c r="G34" s="147">
        <v>200000</v>
      </c>
    </row>
    <row r="35" spans="1:7" x14ac:dyDescent="0.25">
      <c r="A35" s="140" t="s">
        <v>175</v>
      </c>
      <c r="B35" s="135"/>
      <c r="C35" s="147">
        <v>0</v>
      </c>
      <c r="D35" s="137"/>
      <c r="E35" s="147">
        <v>0</v>
      </c>
      <c r="F35" s="137"/>
      <c r="G35" s="147">
        <v>-30000</v>
      </c>
    </row>
    <row r="36" spans="1:7" x14ac:dyDescent="0.25">
      <c r="A36" s="138" t="s">
        <v>176</v>
      </c>
      <c r="B36" s="135"/>
      <c r="C36" s="150">
        <v>-97</v>
      </c>
      <c r="D36" s="137"/>
      <c r="E36" s="150">
        <v>-233</v>
      </c>
      <c r="F36" s="137"/>
      <c r="G36" s="150">
        <v>-537</v>
      </c>
    </row>
    <row r="37" spans="1:7" x14ac:dyDescent="0.25">
      <c r="A37" s="149" t="s">
        <v>177</v>
      </c>
      <c r="B37" s="135"/>
      <c r="C37" s="144">
        <v>37766</v>
      </c>
      <c r="D37" s="137"/>
      <c r="E37" s="144">
        <v>22981</v>
      </c>
      <c r="F37" s="137"/>
      <c r="G37" s="144">
        <v>175947</v>
      </c>
    </row>
    <row r="38" spans="1:7" x14ac:dyDescent="0.25">
      <c r="A38" s="151" t="s">
        <v>178</v>
      </c>
      <c r="B38" s="135"/>
      <c r="C38" s="152">
        <v>1397</v>
      </c>
      <c r="D38" s="137"/>
      <c r="E38" s="152">
        <v>-5094</v>
      </c>
      <c r="F38" s="137"/>
      <c r="G38" s="152">
        <v>-2623</v>
      </c>
    </row>
    <row r="39" spans="1:7" x14ac:dyDescent="0.25">
      <c r="A39" s="134" t="s">
        <v>179</v>
      </c>
      <c r="B39" s="135"/>
      <c r="C39" s="144">
        <v>150618</v>
      </c>
      <c r="D39" s="137"/>
      <c r="E39" s="144">
        <v>-97054</v>
      </c>
      <c r="F39" s="137"/>
      <c r="G39" s="144">
        <v>172465</v>
      </c>
    </row>
    <row r="40" spans="1:7" x14ac:dyDescent="0.25">
      <c r="A40" s="134" t="s">
        <v>180</v>
      </c>
      <c r="B40" s="135"/>
      <c r="C40" s="144">
        <v>316958</v>
      </c>
      <c r="D40" s="137"/>
      <c r="E40" s="144">
        <v>414012</v>
      </c>
      <c r="F40" s="137"/>
      <c r="G40" s="144">
        <v>241547</v>
      </c>
    </row>
    <row r="41" spans="1:7" ht="13.8" thickBot="1" x14ac:dyDescent="0.3">
      <c r="A41" s="134" t="s">
        <v>181</v>
      </c>
      <c r="B41" s="135"/>
      <c r="C41" s="153">
        <v>467576</v>
      </c>
      <c r="D41" s="137"/>
      <c r="E41" s="153">
        <v>316958</v>
      </c>
      <c r="F41" s="137"/>
      <c r="G41" s="153">
        <v>414012</v>
      </c>
    </row>
    <row r="42" spans="1:7" ht="13.8" thickTop="1" x14ac:dyDescent="0.25"/>
  </sheetData>
  <mergeCells count="1">
    <mergeCell ref="C1:G1"/>
  </mergeCells>
  <conditionalFormatting sqref="A3:G41">
    <cfRule type="expression" dxfId="35" priority="1" stopIfTrue="1">
      <formula>IF(COUNTA($A3)=0,0,MOD(SUBTOTAL(103,$A$3:$A3),2)=1)</formula>
    </cfRule>
  </conditionalFormatting>
  <pageMargins left="0.7" right="0.7" top="0.75" bottom="0.75" header="0.3" footer="0.3"/>
  <pageSetup paperSize="9" orientation="portrait" r:id="rId1"/>
  <ignoredErrors>
    <ignoredError sqref="C2 E2:G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38C4-E9F8-4047-814B-902F2CEB10A7}">
  <sheetPr>
    <tabColor theme="4" tint="0.79998168889431442"/>
  </sheetPr>
  <dimension ref="A1:I18"/>
  <sheetViews>
    <sheetView zoomScale="120" zoomScaleNormal="120" workbookViewId="0">
      <selection activeCell="E17" sqref="E17"/>
    </sheetView>
  </sheetViews>
  <sheetFormatPr defaultRowHeight="14.4" x14ac:dyDescent="0.3"/>
  <cols>
    <col min="1" max="1" width="70.5546875" customWidth="1"/>
    <col min="2" max="2" width="1.5546875" customWidth="1"/>
    <col min="3" max="3" width="17" customWidth="1"/>
    <col min="4" max="4" width="1.5546875" customWidth="1"/>
    <col min="5" max="5" width="17" customWidth="1"/>
    <col min="6" max="6" width="1.5546875" customWidth="1"/>
    <col min="7" max="7" width="17" customWidth="1"/>
    <col min="8" max="8" width="1.5546875" customWidth="1"/>
    <col min="9" max="9" width="17" customWidth="1"/>
  </cols>
  <sheetData>
    <row r="1" spans="1:9" ht="14.7" customHeight="1" x14ac:dyDescent="0.3">
      <c r="C1" s="20" t="s">
        <v>13</v>
      </c>
      <c r="D1" s="20"/>
      <c r="E1" s="20"/>
      <c r="F1" s="20"/>
      <c r="G1" s="20"/>
      <c r="H1" s="20"/>
      <c r="I1" s="20"/>
    </row>
    <row r="2" spans="1:9" ht="23.4" customHeight="1" x14ac:dyDescent="0.3">
      <c r="A2" s="21"/>
      <c r="B2" s="22"/>
      <c r="C2" s="23" t="s">
        <v>95</v>
      </c>
      <c r="D2" s="23"/>
      <c r="E2" s="23"/>
      <c r="F2" s="24"/>
      <c r="G2" s="23" t="s">
        <v>96</v>
      </c>
      <c r="H2" s="92"/>
      <c r="I2" s="92"/>
    </row>
    <row r="3" spans="1:9" x14ac:dyDescent="0.3">
      <c r="A3" s="26" t="s">
        <v>97</v>
      </c>
      <c r="B3" s="27"/>
      <c r="C3" s="28">
        <v>2023</v>
      </c>
      <c r="D3" s="29"/>
      <c r="E3" s="28">
        <v>2022</v>
      </c>
      <c r="F3" s="29"/>
      <c r="G3" s="28">
        <f>+C3</f>
        <v>2023</v>
      </c>
      <c r="H3" s="29"/>
      <c r="I3" s="28">
        <f>+E3</f>
        <v>2022</v>
      </c>
    </row>
    <row r="4" spans="1:9" x14ac:dyDescent="0.3">
      <c r="A4" s="30" t="s">
        <v>98</v>
      </c>
      <c r="B4" s="30"/>
      <c r="C4" s="31">
        <v>19675</v>
      </c>
      <c r="D4" s="32"/>
      <c r="E4" s="31">
        <v>12065</v>
      </c>
      <c r="F4" s="32"/>
      <c r="G4" s="31">
        <v>-8926</v>
      </c>
      <c r="H4" s="32"/>
      <c r="I4" s="31">
        <v>-43429</v>
      </c>
    </row>
    <row r="5" spans="1:9" x14ac:dyDescent="0.3">
      <c r="A5" s="30" t="s">
        <v>20</v>
      </c>
      <c r="B5" s="30"/>
      <c r="C5" s="34">
        <v>19158</v>
      </c>
      <c r="D5" s="32"/>
      <c r="E5" s="34">
        <v>22263</v>
      </c>
      <c r="F5" s="32"/>
      <c r="G5" s="34">
        <v>85581</v>
      </c>
      <c r="H5" s="32"/>
      <c r="I5" s="34">
        <v>84787</v>
      </c>
    </row>
    <row r="6" spans="1:9" x14ac:dyDescent="0.3">
      <c r="A6" s="30" t="s">
        <v>21</v>
      </c>
      <c r="B6" s="30"/>
      <c r="C6" s="34">
        <v>7708</v>
      </c>
      <c r="D6" s="32"/>
      <c r="E6" s="34">
        <v>8828</v>
      </c>
      <c r="F6" s="32"/>
      <c r="G6" s="34">
        <v>30851</v>
      </c>
      <c r="H6" s="32"/>
      <c r="I6" s="34">
        <v>27510</v>
      </c>
    </row>
    <row r="7" spans="1:9" x14ac:dyDescent="0.3">
      <c r="A7" s="30" t="s">
        <v>22</v>
      </c>
      <c r="B7" s="30"/>
      <c r="C7" s="34">
        <v>470</v>
      </c>
      <c r="D7" s="32"/>
      <c r="E7" s="34">
        <v>467</v>
      </c>
      <c r="F7" s="32"/>
      <c r="G7" s="34">
        <v>1869</v>
      </c>
      <c r="H7" s="32"/>
      <c r="I7" s="34">
        <v>1806</v>
      </c>
    </row>
    <row r="8" spans="1:9" ht="16.2" x14ac:dyDescent="0.3">
      <c r="A8" s="30" t="s">
        <v>23</v>
      </c>
      <c r="B8" s="30"/>
      <c r="C8" s="42">
        <v>-4261</v>
      </c>
      <c r="D8" s="32"/>
      <c r="E8" s="42">
        <v>-9468</v>
      </c>
      <c r="F8" s="32"/>
      <c r="G8" s="34">
        <v>-13158</v>
      </c>
      <c r="H8" s="32"/>
      <c r="I8" s="42">
        <v>-11346</v>
      </c>
    </row>
    <row r="9" spans="1:9" ht="16.2" x14ac:dyDescent="0.3">
      <c r="A9" s="30" t="s">
        <v>99</v>
      </c>
      <c r="B9" s="30"/>
      <c r="C9" s="105">
        <v>-1659</v>
      </c>
      <c r="D9" s="106"/>
      <c r="E9" s="42">
        <v>-6614</v>
      </c>
      <c r="F9" s="106"/>
      <c r="G9" s="105">
        <v>2553</v>
      </c>
      <c r="H9" s="106"/>
      <c r="I9" s="105">
        <v>16272</v>
      </c>
    </row>
    <row r="10" spans="1:9" ht="15" thickBot="1" x14ac:dyDescent="0.35">
      <c r="A10" s="35" t="s">
        <v>24</v>
      </c>
      <c r="B10" s="30"/>
      <c r="C10" s="36">
        <v>41091</v>
      </c>
      <c r="D10" s="55"/>
      <c r="E10" s="36">
        <v>27541</v>
      </c>
      <c r="F10" s="55"/>
      <c r="G10" s="36">
        <v>98770</v>
      </c>
      <c r="H10" s="55"/>
      <c r="I10" s="36">
        <v>75600</v>
      </c>
    </row>
    <row r="11" spans="1:9" ht="15" thickTop="1" x14ac:dyDescent="0.3">
      <c r="A11" s="35"/>
      <c r="B11" s="30"/>
      <c r="C11" s="34"/>
      <c r="D11" s="32"/>
      <c r="E11" s="34"/>
      <c r="F11" s="32"/>
      <c r="G11" s="34"/>
      <c r="H11" s="32"/>
      <c r="I11" s="34"/>
    </row>
    <row r="12" spans="1:9" x14ac:dyDescent="0.3">
      <c r="A12" s="30" t="s">
        <v>100</v>
      </c>
      <c r="B12" s="30"/>
      <c r="C12" s="84">
        <v>0.22112456027962282</v>
      </c>
      <c r="D12" s="107"/>
      <c r="E12" s="84">
        <v>0.13788886603122358</v>
      </c>
      <c r="F12" s="107"/>
      <c r="G12" s="84">
        <v>-0.11074991314705444</v>
      </c>
      <c r="H12" s="107"/>
      <c r="I12" s="84">
        <v>-0.54646919669820815</v>
      </c>
    </row>
    <row r="13" spans="1:9" x14ac:dyDescent="0.3">
      <c r="A13" s="30" t="s">
        <v>101</v>
      </c>
      <c r="B13" s="30"/>
      <c r="C13" s="84">
        <v>0.46181597491486565</v>
      </c>
      <c r="D13" s="107"/>
      <c r="E13" s="84">
        <v>0.31476148026240602</v>
      </c>
      <c r="F13" s="107"/>
      <c r="G13" s="84">
        <v>1.1269710869217955</v>
      </c>
      <c r="H13" s="107"/>
      <c r="I13" s="84">
        <v>0.88532883642495785</v>
      </c>
    </row>
    <row r="14" spans="1:9" x14ac:dyDescent="0.3">
      <c r="A14" s="35"/>
      <c r="B14" s="30"/>
      <c r="C14" s="34"/>
      <c r="D14" s="32"/>
      <c r="E14" s="34"/>
      <c r="F14" s="32"/>
      <c r="G14" s="34"/>
      <c r="H14" s="32"/>
      <c r="I14" s="34"/>
    </row>
    <row r="15" spans="1:9" x14ac:dyDescent="0.3">
      <c r="A15" s="30" t="s">
        <v>102</v>
      </c>
      <c r="B15" s="30"/>
      <c r="C15" s="78">
        <v>88977</v>
      </c>
      <c r="D15" s="108"/>
      <c r="E15" s="78">
        <v>87498</v>
      </c>
      <c r="F15" s="55"/>
      <c r="G15" s="34">
        <v>80596</v>
      </c>
      <c r="H15" s="55"/>
      <c r="I15" s="34">
        <v>79472</v>
      </c>
    </row>
    <row r="16" spans="1:9" ht="16.2" x14ac:dyDescent="0.3">
      <c r="A16" s="30" t="s">
        <v>188</v>
      </c>
      <c r="B16" s="30"/>
      <c r="C16" s="78">
        <v>88977</v>
      </c>
      <c r="D16" s="108"/>
      <c r="E16" s="78">
        <v>87498</v>
      </c>
      <c r="F16" s="55"/>
      <c r="G16" s="34">
        <v>87642</v>
      </c>
      <c r="H16" s="55"/>
      <c r="I16" s="34">
        <v>85392</v>
      </c>
    </row>
    <row r="18" spans="1:9" x14ac:dyDescent="0.3">
      <c r="A18" s="30"/>
      <c r="B18" s="30"/>
      <c r="C18" s="78"/>
      <c r="D18" s="108"/>
      <c r="E18" s="78"/>
      <c r="F18" s="55"/>
      <c r="G18" s="34"/>
      <c r="H18" s="55"/>
      <c r="I18" s="34"/>
    </row>
  </sheetData>
  <mergeCells count="3">
    <mergeCell ref="C1:I1"/>
    <mergeCell ref="C2:E2"/>
    <mergeCell ref="G2:I2"/>
  </mergeCells>
  <conditionalFormatting sqref="A18:I18">
    <cfRule type="expression" dxfId="34" priority="1" stopIfTrue="1">
      <formula>IF(COUNTA($A18)=0,0,MOD(SUBTOTAL(103,$A$4:$A18),2)=1)</formula>
    </cfRule>
  </conditionalFormatting>
  <conditionalFormatting sqref="A4:I16">
    <cfRule type="expression" dxfId="33" priority="2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00A6-C795-4B73-B878-C11198504462}">
  <sheetPr>
    <tabColor theme="4" tint="0.79998168889431442"/>
  </sheetPr>
  <dimension ref="A1:I11"/>
  <sheetViews>
    <sheetView zoomScale="120" zoomScaleNormal="120" workbookViewId="0">
      <selection activeCell="A9" sqref="A9"/>
    </sheetView>
  </sheetViews>
  <sheetFormatPr defaultRowHeight="14.4" x14ac:dyDescent="0.3"/>
  <cols>
    <col min="1" max="1" width="70.5546875" customWidth="1"/>
    <col min="2" max="2" width="1.5546875" customWidth="1"/>
    <col min="3" max="3" width="17" customWidth="1"/>
    <col min="4" max="4" width="1.5546875" customWidth="1"/>
    <col min="5" max="5" width="17" customWidth="1"/>
    <col min="6" max="6" width="1.5546875" customWidth="1"/>
    <col min="7" max="7" width="17" customWidth="1"/>
    <col min="8" max="8" width="1.5546875" customWidth="1"/>
    <col min="9" max="9" width="17" customWidth="1"/>
  </cols>
  <sheetData>
    <row r="1" spans="1:9" ht="14.7" customHeight="1" x14ac:dyDescent="0.3">
      <c r="C1" s="20" t="s">
        <v>13</v>
      </c>
      <c r="D1" s="20"/>
      <c r="E1" s="20"/>
      <c r="F1" s="20"/>
      <c r="G1" s="20"/>
      <c r="H1" s="20"/>
      <c r="I1" s="20"/>
    </row>
    <row r="2" spans="1:9" ht="23.4" customHeight="1" x14ac:dyDescent="0.3">
      <c r="A2" s="21"/>
      <c r="B2" s="22"/>
      <c r="C2" s="109" t="s">
        <v>95</v>
      </c>
      <c r="D2" s="109"/>
      <c r="E2" s="109"/>
      <c r="F2" s="24"/>
      <c r="G2" s="109" t="s">
        <v>96</v>
      </c>
      <c r="H2" s="109"/>
      <c r="I2" s="109"/>
    </row>
    <row r="3" spans="1:9" x14ac:dyDescent="0.3">
      <c r="A3" s="26" t="s">
        <v>16</v>
      </c>
      <c r="B3" s="27"/>
      <c r="C3" s="28">
        <v>2023</v>
      </c>
      <c r="D3" s="29"/>
      <c r="E3" s="28">
        <v>2022</v>
      </c>
      <c r="F3" s="29"/>
      <c r="G3" s="28">
        <f>+C3</f>
        <v>2023</v>
      </c>
      <c r="H3" s="29"/>
      <c r="I3" s="28">
        <f>+E3</f>
        <v>2022</v>
      </c>
    </row>
    <row r="4" spans="1:9" ht="14.4" customHeight="1" x14ac:dyDescent="0.3">
      <c r="A4" s="30" t="s">
        <v>98</v>
      </c>
      <c r="B4" s="30"/>
      <c r="C4" s="31">
        <v>19675</v>
      </c>
      <c r="D4" s="32"/>
      <c r="E4" s="31">
        <v>12065</v>
      </c>
      <c r="F4" s="32"/>
      <c r="G4" s="31">
        <v>-8926</v>
      </c>
      <c r="H4" s="32"/>
      <c r="I4" s="31">
        <v>-43429</v>
      </c>
    </row>
    <row r="5" spans="1:9" ht="14.4" customHeight="1" x14ac:dyDescent="0.3">
      <c r="A5" s="30" t="s">
        <v>25</v>
      </c>
      <c r="B5" s="30"/>
      <c r="C5" s="34">
        <v>10176</v>
      </c>
      <c r="D5" s="32"/>
      <c r="E5" s="34">
        <v>208</v>
      </c>
      <c r="F5" s="32"/>
      <c r="G5" s="34">
        <v>21545</v>
      </c>
      <c r="H5" s="32"/>
      <c r="I5" s="34">
        <v>15216</v>
      </c>
    </row>
    <row r="6" spans="1:9" ht="14.4" customHeight="1" x14ac:dyDescent="0.3">
      <c r="A6" s="30" t="s">
        <v>20</v>
      </c>
      <c r="B6" s="30"/>
      <c r="C6" s="34">
        <v>19158</v>
      </c>
      <c r="D6" s="32"/>
      <c r="E6" s="34">
        <v>22263</v>
      </c>
      <c r="F6" s="32"/>
      <c r="G6" s="34">
        <v>85581</v>
      </c>
      <c r="H6" s="32"/>
      <c r="I6" s="34">
        <v>84787</v>
      </c>
    </row>
    <row r="7" spans="1:9" ht="14.4" customHeight="1" x14ac:dyDescent="0.3">
      <c r="A7" s="30" t="s">
        <v>79</v>
      </c>
      <c r="B7" s="30"/>
      <c r="C7" s="34">
        <v>1533</v>
      </c>
      <c r="D7" s="32"/>
      <c r="E7" s="34">
        <v>1526</v>
      </c>
      <c r="F7" s="32"/>
      <c r="G7" s="34">
        <v>6116</v>
      </c>
      <c r="H7" s="32"/>
      <c r="I7" s="34">
        <v>4377</v>
      </c>
    </row>
    <row r="8" spans="1:9" ht="14.4" customHeight="1" x14ac:dyDescent="0.3">
      <c r="A8" s="30" t="s">
        <v>27</v>
      </c>
      <c r="B8" s="30"/>
      <c r="C8" s="34">
        <v>9853</v>
      </c>
      <c r="D8" s="32"/>
      <c r="E8" s="34">
        <v>11412</v>
      </c>
      <c r="F8" s="32"/>
      <c r="G8" s="34">
        <v>39124</v>
      </c>
      <c r="H8" s="32"/>
      <c r="I8" s="34">
        <v>35504</v>
      </c>
    </row>
    <row r="9" spans="1:9" ht="14.4" customHeight="1" x14ac:dyDescent="0.3">
      <c r="A9" s="30" t="s">
        <v>103</v>
      </c>
      <c r="B9" s="30"/>
      <c r="C9" s="34">
        <v>-6822</v>
      </c>
      <c r="D9" s="32"/>
      <c r="E9" s="34">
        <v>-8733</v>
      </c>
      <c r="F9" s="32"/>
      <c r="G9" s="34">
        <v>-14302</v>
      </c>
      <c r="H9" s="32"/>
      <c r="I9" s="34">
        <v>12145</v>
      </c>
    </row>
    <row r="10" spans="1:9" ht="14.4" customHeight="1" thickBot="1" x14ac:dyDescent="0.35">
      <c r="A10" s="35" t="s">
        <v>10</v>
      </c>
      <c r="B10" s="30"/>
      <c r="C10" s="36">
        <v>53573</v>
      </c>
      <c r="D10" s="32"/>
      <c r="E10" s="36">
        <v>38741</v>
      </c>
      <c r="F10" s="32"/>
      <c r="G10" s="36">
        <v>129138</v>
      </c>
      <c r="H10" s="32"/>
      <c r="I10" s="36">
        <v>108600</v>
      </c>
    </row>
    <row r="11" spans="1:9" ht="15" thickTop="1" x14ac:dyDescent="0.3">
      <c r="A11" s="30"/>
      <c r="B11" s="30"/>
      <c r="C11" s="34"/>
      <c r="D11" s="32"/>
      <c r="E11" s="42"/>
      <c r="F11" s="32"/>
      <c r="G11" s="34"/>
      <c r="H11" s="32"/>
      <c r="I11" s="42"/>
    </row>
  </sheetData>
  <mergeCells count="3">
    <mergeCell ref="C1:I1"/>
    <mergeCell ref="C2:E2"/>
    <mergeCell ref="G2:I2"/>
  </mergeCells>
  <conditionalFormatting sqref="A4:I11">
    <cfRule type="expression" dxfId="32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1422-7D18-4470-8DEF-139B4ACDA3B1}">
  <sheetPr>
    <tabColor theme="4" tint="0.79998168889431442"/>
  </sheetPr>
  <dimension ref="A1:I7"/>
  <sheetViews>
    <sheetView zoomScale="120" zoomScaleNormal="120" workbookViewId="0">
      <selection activeCell="C11" sqref="C11"/>
    </sheetView>
  </sheetViews>
  <sheetFormatPr defaultRowHeight="14.4" x14ac:dyDescent="0.3"/>
  <cols>
    <col min="1" max="1" width="70.5546875" customWidth="1"/>
    <col min="2" max="2" width="1.5546875" customWidth="1"/>
    <col min="3" max="3" width="17" customWidth="1"/>
    <col min="4" max="4" width="1.5546875" customWidth="1"/>
    <col min="5" max="5" width="17" customWidth="1"/>
    <col min="6" max="6" width="1.5546875" customWidth="1"/>
    <col min="7" max="7" width="17" customWidth="1"/>
    <col min="8" max="8" width="1.5546875" customWidth="1"/>
    <col min="9" max="9" width="17" customWidth="1"/>
  </cols>
  <sheetData>
    <row r="1" spans="1:9" ht="14.7" customHeight="1" x14ac:dyDescent="0.3">
      <c r="C1" s="20" t="s">
        <v>13</v>
      </c>
      <c r="D1" s="20"/>
      <c r="E1" s="20"/>
      <c r="F1" s="20"/>
      <c r="G1" s="20"/>
      <c r="H1" s="20"/>
      <c r="I1" s="20"/>
    </row>
    <row r="2" spans="1:9" ht="23.4" customHeight="1" x14ac:dyDescent="0.3">
      <c r="A2" s="21"/>
      <c r="B2" s="22"/>
      <c r="C2" s="23" t="s">
        <v>95</v>
      </c>
      <c r="D2" s="23"/>
      <c r="E2" s="23"/>
      <c r="F2" s="24"/>
      <c r="G2" s="23" t="s">
        <v>96</v>
      </c>
      <c r="H2" s="92"/>
      <c r="I2" s="92"/>
    </row>
    <row r="3" spans="1:9" x14ac:dyDescent="0.3">
      <c r="A3" s="26" t="s">
        <v>16</v>
      </c>
      <c r="B3" s="27"/>
      <c r="C3" s="28">
        <v>2023</v>
      </c>
      <c r="D3" s="29"/>
      <c r="E3" s="28">
        <v>2022</v>
      </c>
      <c r="F3" s="29"/>
      <c r="G3" s="28">
        <f>+C3</f>
        <v>2023</v>
      </c>
      <c r="H3" s="29"/>
      <c r="I3" s="28">
        <f>+E3</f>
        <v>2022</v>
      </c>
    </row>
    <row r="4" spans="1:9" ht="16.2" x14ac:dyDescent="0.3">
      <c r="A4" s="30" t="s">
        <v>104</v>
      </c>
      <c r="B4" s="30"/>
      <c r="C4" s="38">
        <v>21651</v>
      </c>
      <c r="D4" s="32"/>
      <c r="E4" s="38">
        <v>13036</v>
      </c>
      <c r="F4" s="32"/>
      <c r="G4" s="38">
        <v>127307</v>
      </c>
      <c r="H4" s="32"/>
      <c r="I4" s="38">
        <v>39570</v>
      </c>
    </row>
    <row r="5" spans="1:9" x14ac:dyDescent="0.3">
      <c r="A5" s="30" t="s">
        <v>29</v>
      </c>
      <c r="B5" s="30"/>
      <c r="C5" s="34">
        <v>-2311</v>
      </c>
      <c r="D5" s="32"/>
      <c r="E5" s="34">
        <v>-2927</v>
      </c>
      <c r="F5" s="32"/>
      <c r="G5" s="34">
        <v>-10193</v>
      </c>
      <c r="H5" s="32"/>
      <c r="I5" s="34">
        <v>-9648</v>
      </c>
    </row>
    <row r="6" spans="1:9" ht="16.8" thickBot="1" x14ac:dyDescent="0.35">
      <c r="A6" s="35" t="s">
        <v>105</v>
      </c>
      <c r="B6" s="30"/>
      <c r="C6" s="36">
        <v>19340</v>
      </c>
      <c r="D6" s="32"/>
      <c r="E6" s="36">
        <v>10109</v>
      </c>
      <c r="F6" s="32"/>
      <c r="G6" s="36">
        <v>117114</v>
      </c>
      <c r="H6" s="32"/>
      <c r="I6" s="36">
        <v>29922</v>
      </c>
    </row>
    <row r="7" spans="1:9" ht="15" thickTop="1" x14ac:dyDescent="0.3"/>
  </sheetData>
  <mergeCells count="3">
    <mergeCell ref="C1:I1"/>
    <mergeCell ref="C2:E2"/>
    <mergeCell ref="G2:I2"/>
  </mergeCells>
  <conditionalFormatting sqref="A4:I6">
    <cfRule type="expression" dxfId="3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7A1C-34A4-4C26-8AD0-7881C758E9C7}">
  <sheetPr>
    <tabColor theme="4" tint="0.79998168889431442"/>
  </sheetPr>
  <dimension ref="A1:I9"/>
  <sheetViews>
    <sheetView zoomScale="110" zoomScaleNormal="110" workbookViewId="0">
      <selection activeCell="E25" sqref="E25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C1" s="20" t="s">
        <v>13</v>
      </c>
      <c r="D1" s="20"/>
      <c r="E1" s="20"/>
      <c r="F1" s="20"/>
      <c r="G1" s="20"/>
      <c r="H1" s="20"/>
      <c r="I1" s="20"/>
    </row>
    <row r="2" spans="1:9" ht="26.4" customHeight="1" x14ac:dyDescent="0.3">
      <c r="A2" s="21"/>
      <c r="B2" s="22"/>
      <c r="C2" s="23" t="s">
        <v>57</v>
      </c>
      <c r="D2" s="23"/>
      <c r="E2" s="23"/>
      <c r="F2" s="24"/>
      <c r="G2" s="23" t="str">
        <f>+Non_GAAP_NI!G2</f>
        <v xml:space="preserve">Year Ended
 December 31, </v>
      </c>
      <c r="H2" s="23"/>
      <c r="I2" s="23"/>
    </row>
    <row r="3" spans="1:9" x14ac:dyDescent="0.3">
      <c r="A3" s="26" t="s">
        <v>16</v>
      </c>
      <c r="B3" s="27"/>
      <c r="C3" s="28">
        <v>2023</v>
      </c>
      <c r="D3" s="29"/>
      <c r="E3" s="28">
        <v>2022</v>
      </c>
      <c r="F3" s="29"/>
      <c r="G3" s="28">
        <f>+C3</f>
        <v>2023</v>
      </c>
      <c r="H3" s="29"/>
      <c r="I3" s="28">
        <f>+E3</f>
        <v>2022</v>
      </c>
    </row>
    <row r="4" spans="1:9" x14ac:dyDescent="0.3">
      <c r="A4" s="30" t="s">
        <v>73</v>
      </c>
      <c r="B4" s="30"/>
      <c r="C4" s="31">
        <v>142330</v>
      </c>
      <c r="D4" s="32"/>
      <c r="E4" s="31">
        <v>126579</v>
      </c>
      <c r="F4" s="32"/>
      <c r="G4" s="31">
        <v>490910</v>
      </c>
      <c r="H4" s="32"/>
      <c r="I4" s="31">
        <v>449332</v>
      </c>
    </row>
    <row r="5" spans="1:9" x14ac:dyDescent="0.3">
      <c r="A5" s="30" t="s">
        <v>20</v>
      </c>
      <c r="B5" s="30"/>
      <c r="C5" s="34">
        <v>2303</v>
      </c>
      <c r="D5" s="32"/>
      <c r="E5" s="34">
        <v>2086</v>
      </c>
      <c r="F5" s="32"/>
      <c r="G5" s="34">
        <v>10095</v>
      </c>
      <c r="H5" s="32"/>
      <c r="I5" s="34">
        <v>8351</v>
      </c>
    </row>
    <row r="6" spans="1:9" ht="15" thickBot="1" x14ac:dyDescent="0.35">
      <c r="A6" s="35" t="s">
        <v>106</v>
      </c>
      <c r="B6" s="30"/>
      <c r="C6" s="36">
        <v>144633</v>
      </c>
      <c r="D6" s="32"/>
      <c r="E6" s="36">
        <v>128665</v>
      </c>
      <c r="F6" s="32"/>
      <c r="G6" s="36">
        <v>501005</v>
      </c>
      <c r="H6" s="32"/>
      <c r="I6" s="36">
        <v>457683</v>
      </c>
    </row>
    <row r="7" spans="1:9" ht="8.4" customHeight="1" thickTop="1" x14ac:dyDescent="0.3">
      <c r="A7" s="35"/>
      <c r="B7" s="30"/>
      <c r="C7" s="38"/>
      <c r="D7" s="32"/>
      <c r="E7" s="38"/>
      <c r="F7" s="32"/>
      <c r="G7" s="38"/>
      <c r="H7" s="32"/>
      <c r="I7" s="38"/>
    </row>
    <row r="8" spans="1:9" x14ac:dyDescent="0.3">
      <c r="A8" s="35" t="s">
        <v>107</v>
      </c>
      <c r="B8" s="30"/>
      <c r="C8" s="114">
        <v>0.82989801927663076</v>
      </c>
      <c r="D8" s="115"/>
      <c r="E8" s="114">
        <v>0.78898356323200336</v>
      </c>
      <c r="F8" s="115"/>
      <c r="G8" s="114">
        <v>0.80122278240120381</v>
      </c>
      <c r="H8" s="115"/>
      <c r="I8" s="114">
        <v>0.78524206556557696</v>
      </c>
    </row>
    <row r="9" spans="1:9" x14ac:dyDescent="0.3">
      <c r="A9" s="116" t="s">
        <v>108</v>
      </c>
      <c r="B9" s="30"/>
      <c r="C9" s="66">
        <v>0.84332635580718707</v>
      </c>
      <c r="D9" s="117"/>
      <c r="E9" s="66">
        <v>0.80198587572382241</v>
      </c>
      <c r="F9" s="117"/>
      <c r="G9" s="66">
        <v>0.81769900816221941</v>
      </c>
      <c r="H9" s="117"/>
      <c r="I9" s="66">
        <v>0.79983607731977679</v>
      </c>
    </row>
  </sheetData>
  <mergeCells count="3">
    <mergeCell ref="C1:I1"/>
    <mergeCell ref="C2:E2"/>
    <mergeCell ref="G2:I2"/>
  </mergeCells>
  <conditionalFormatting sqref="A4:I9">
    <cfRule type="expression" dxfId="30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CF0-6BA0-41ED-813C-D768A49A7F60}">
  <sheetPr>
    <tabColor theme="4" tint="0.79998168889431442"/>
  </sheetPr>
  <dimension ref="A1:I9"/>
  <sheetViews>
    <sheetView zoomScale="110" zoomScaleNormal="110" workbookViewId="0">
      <selection activeCell="C13" sqref="C13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C1" s="20" t="s">
        <v>13</v>
      </c>
      <c r="D1" s="20"/>
      <c r="E1" s="20"/>
      <c r="F1" s="20"/>
      <c r="G1" s="20"/>
      <c r="H1" s="20"/>
      <c r="I1" s="20"/>
    </row>
    <row r="2" spans="1:9" ht="26.4" customHeight="1" x14ac:dyDescent="0.3">
      <c r="A2" s="21"/>
      <c r="B2" s="22"/>
      <c r="C2" s="23" t="s">
        <v>57</v>
      </c>
      <c r="D2" s="23"/>
      <c r="E2" s="23"/>
      <c r="F2" s="24"/>
      <c r="G2" s="23" t="str">
        <f>+Non_GAAP_NI!G2</f>
        <v xml:space="preserve">Year Ended
 December 31, </v>
      </c>
      <c r="H2" s="23"/>
      <c r="I2" s="23"/>
    </row>
    <row r="3" spans="1:9" x14ac:dyDescent="0.3">
      <c r="A3" s="26" t="s">
        <v>16</v>
      </c>
      <c r="B3" s="27"/>
      <c r="C3" s="28">
        <v>2023</v>
      </c>
      <c r="D3" s="29"/>
      <c r="E3" s="28">
        <v>2022</v>
      </c>
      <c r="F3" s="29"/>
      <c r="G3" s="28">
        <f>+C3</f>
        <v>2023</v>
      </c>
      <c r="H3" s="29"/>
      <c r="I3" s="28">
        <f>+E3</f>
        <v>2022</v>
      </c>
    </row>
    <row r="4" spans="1:9" x14ac:dyDescent="0.3">
      <c r="A4" s="30" t="s">
        <v>109</v>
      </c>
      <c r="B4" s="30"/>
      <c r="C4" s="31">
        <v>119740</v>
      </c>
      <c r="D4" s="32"/>
      <c r="E4" s="31">
        <v>121963</v>
      </c>
      <c r="F4" s="32"/>
      <c r="G4" s="31">
        <v>490667</v>
      </c>
      <c r="H4" s="32"/>
      <c r="I4" s="31">
        <v>456269</v>
      </c>
    </row>
    <row r="5" spans="1:9" x14ac:dyDescent="0.3">
      <c r="A5" s="30" t="s">
        <v>20</v>
      </c>
      <c r="B5" s="30"/>
      <c r="C5" s="34">
        <v>-16855</v>
      </c>
      <c r="D5" s="32"/>
      <c r="E5" s="34">
        <v>-20177</v>
      </c>
      <c r="F5" s="32"/>
      <c r="G5" s="34">
        <v>-75486</v>
      </c>
      <c r="H5" s="32"/>
      <c r="I5" s="34">
        <v>-76436</v>
      </c>
    </row>
    <row r="6" spans="1:9" x14ac:dyDescent="0.3">
      <c r="A6" s="30" t="s">
        <v>110</v>
      </c>
      <c r="B6" s="30"/>
      <c r="C6" s="34">
        <v>-7708</v>
      </c>
      <c r="D6" s="32"/>
      <c r="E6" s="34">
        <v>-8828</v>
      </c>
      <c r="F6" s="32"/>
      <c r="G6" s="34">
        <v>-30851</v>
      </c>
      <c r="H6" s="32"/>
      <c r="I6" s="34">
        <v>-27510</v>
      </c>
    </row>
    <row r="7" spans="1:9" ht="27" x14ac:dyDescent="0.3">
      <c r="A7" s="50" t="s">
        <v>189</v>
      </c>
      <c r="B7" s="30"/>
      <c r="C7" s="34">
        <v>-1212</v>
      </c>
      <c r="D7" s="32"/>
      <c r="E7" s="34">
        <v>-329</v>
      </c>
      <c r="F7" s="32"/>
      <c r="G7" s="34">
        <v>-5706</v>
      </c>
      <c r="H7" s="32"/>
      <c r="I7" s="34">
        <v>7153</v>
      </c>
    </row>
    <row r="8" spans="1:9" ht="15" thickBot="1" x14ac:dyDescent="0.35">
      <c r="A8" s="35" t="s">
        <v>111</v>
      </c>
      <c r="B8" s="30"/>
      <c r="C8" s="36">
        <v>93965</v>
      </c>
      <c r="D8" s="32"/>
      <c r="E8" s="36">
        <v>92629</v>
      </c>
      <c r="F8" s="32"/>
      <c r="G8" s="36">
        <v>378624</v>
      </c>
      <c r="H8" s="32"/>
      <c r="I8" s="36">
        <v>359476</v>
      </c>
    </row>
    <row r="9" spans="1:9" ht="15" thickTop="1" x14ac:dyDescent="0.3"/>
  </sheetData>
  <mergeCells count="3">
    <mergeCell ref="C1:I1"/>
    <mergeCell ref="C2:E2"/>
    <mergeCell ref="G2:I2"/>
  </mergeCells>
  <conditionalFormatting sqref="A4:I8">
    <cfRule type="expression" dxfId="29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00B4-8600-4D21-871C-05048B670C9A}">
  <sheetPr>
    <tabColor theme="4" tint="0.79998168889431442"/>
  </sheetPr>
  <dimension ref="A1:I9"/>
  <sheetViews>
    <sheetView zoomScale="120" zoomScaleNormal="120" workbookViewId="0">
      <selection activeCell="E17" sqref="E17"/>
    </sheetView>
  </sheetViews>
  <sheetFormatPr defaultColWidth="9.33203125" defaultRowHeight="13.2" x14ac:dyDescent="0.25"/>
  <cols>
    <col min="1" max="1" width="70.6640625" style="53" customWidth="1"/>
    <col min="2" max="2" width="1.6640625" style="52" customWidth="1"/>
    <col min="3" max="3" width="15.6640625" style="53" customWidth="1"/>
    <col min="4" max="4" width="1.6640625" style="52" customWidth="1"/>
    <col min="5" max="5" width="15.6640625" style="53" customWidth="1"/>
    <col min="6" max="6" width="1.6640625" style="52" customWidth="1"/>
    <col min="7" max="7" width="15.6640625" style="53" customWidth="1"/>
    <col min="8" max="8" width="1.6640625" style="52" customWidth="1"/>
    <col min="9" max="9" width="15.6640625" style="53" customWidth="1"/>
    <col min="10" max="16384" width="9.33203125" style="53"/>
  </cols>
  <sheetData>
    <row r="1" spans="1:9" x14ac:dyDescent="0.25">
      <c r="C1" s="20" t="s">
        <v>13</v>
      </c>
      <c r="D1" s="20"/>
      <c r="E1" s="20"/>
      <c r="F1" s="20"/>
      <c r="G1" s="20"/>
      <c r="H1" s="20"/>
      <c r="I1" s="20"/>
    </row>
    <row r="2" spans="1:9" ht="21" customHeight="1" x14ac:dyDescent="0.25">
      <c r="C2" s="23" t="s">
        <v>186</v>
      </c>
      <c r="D2" s="91"/>
      <c r="E2" s="91"/>
      <c r="F2" s="154"/>
      <c r="G2" s="155" t="s">
        <v>187</v>
      </c>
      <c r="H2" s="155"/>
      <c r="I2" s="155"/>
    </row>
    <row r="3" spans="1:9" x14ac:dyDescent="0.25">
      <c r="A3" s="110" t="s">
        <v>16</v>
      </c>
      <c r="C3" s="93">
        <v>2023</v>
      </c>
      <c r="D3" s="48"/>
      <c r="E3" s="93">
        <v>2022</v>
      </c>
      <c r="F3" s="48"/>
      <c r="G3" s="93">
        <f>+C3</f>
        <v>2023</v>
      </c>
      <c r="H3" s="48"/>
      <c r="I3" s="93">
        <f>+E3</f>
        <v>2022</v>
      </c>
    </row>
    <row r="4" spans="1:9" x14ac:dyDescent="0.25">
      <c r="A4" s="130" t="s">
        <v>60</v>
      </c>
      <c r="B4" s="113"/>
      <c r="C4" s="95">
        <v>171503</v>
      </c>
      <c r="E4" s="95">
        <v>160433</v>
      </c>
      <c r="G4" s="95">
        <v>612701</v>
      </c>
      <c r="I4" s="95">
        <v>572221</v>
      </c>
    </row>
    <row r="5" spans="1:9" x14ac:dyDescent="0.25">
      <c r="A5" s="130" t="s">
        <v>183</v>
      </c>
      <c r="B5" s="113"/>
      <c r="C5" s="96">
        <v>163703</v>
      </c>
      <c r="E5" s="96">
        <v>144460</v>
      </c>
      <c r="G5" s="96">
        <v>163703</v>
      </c>
      <c r="I5" s="96">
        <v>144460</v>
      </c>
    </row>
    <row r="6" spans="1:9" x14ac:dyDescent="0.25">
      <c r="A6" s="130" t="s">
        <v>184</v>
      </c>
      <c r="B6" s="113"/>
      <c r="C6" s="96">
        <v>-138933</v>
      </c>
      <c r="E6" s="96">
        <v>-116540</v>
      </c>
      <c r="G6" s="96">
        <v>-144460</v>
      </c>
      <c r="I6" s="96">
        <v>-106032</v>
      </c>
    </row>
    <row r="7" spans="1:9" x14ac:dyDescent="0.25">
      <c r="A7" s="130" t="s">
        <v>185</v>
      </c>
      <c r="B7" s="113"/>
      <c r="C7" s="128">
        <v>-149</v>
      </c>
      <c r="E7" s="128">
        <v>-449</v>
      </c>
      <c r="G7" s="128">
        <v>-149</v>
      </c>
      <c r="I7" s="96">
        <v>-3047</v>
      </c>
    </row>
    <row r="8" spans="1:9" ht="13.8" thickBot="1" x14ac:dyDescent="0.3">
      <c r="A8" s="112" t="s">
        <v>54</v>
      </c>
      <c r="B8" s="113"/>
      <c r="C8" s="111">
        <v>196124</v>
      </c>
      <c r="E8" s="111">
        <v>187904</v>
      </c>
      <c r="G8" s="111">
        <v>631795</v>
      </c>
      <c r="I8" s="111">
        <v>607602</v>
      </c>
    </row>
    <row r="9" spans="1:9" ht="13.8" thickTop="1" x14ac:dyDescent="0.25"/>
  </sheetData>
  <mergeCells count="3">
    <mergeCell ref="C1:I1"/>
    <mergeCell ref="C2:E2"/>
    <mergeCell ref="G2:I2"/>
  </mergeCells>
  <conditionalFormatting sqref="A4:I8">
    <cfRule type="expression" dxfId="28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4539-E2E2-4AB4-A283-6A5BA1E606E2}">
  <sheetPr>
    <tabColor theme="4" tint="0.79998168889431442"/>
  </sheetPr>
  <dimension ref="A1:Q16"/>
  <sheetViews>
    <sheetView zoomScale="110" zoomScaleNormal="110" workbookViewId="0">
      <selection activeCell="R12" sqref="R12"/>
    </sheetView>
  </sheetViews>
  <sheetFormatPr defaultRowHeight="14.4" x14ac:dyDescent="0.3"/>
  <cols>
    <col min="1" max="1" width="15.6640625" customWidth="1"/>
    <col min="2" max="2" width="1.5546875" customWidth="1"/>
    <col min="3" max="3" width="10.6640625" customWidth="1"/>
    <col min="4" max="4" width="1.5546875" customWidth="1"/>
    <col min="5" max="5" width="10.6640625" customWidth="1"/>
    <col min="6" max="6" width="1.5546875" customWidth="1"/>
    <col min="7" max="7" width="10.6640625" customWidth="1"/>
    <col min="8" max="8" width="1.5546875" customWidth="1"/>
    <col min="9" max="9" width="11.6640625" customWidth="1"/>
    <col min="10" max="10" width="1.5546875" customWidth="1"/>
    <col min="11" max="11" width="10.6640625" customWidth="1"/>
    <col min="12" max="12" width="1.5546875" customWidth="1"/>
    <col min="13" max="13" width="10.6640625" customWidth="1"/>
    <col min="14" max="14" width="1.6640625" customWidth="1"/>
  </cols>
  <sheetData>
    <row r="1" spans="1:17" x14ac:dyDescent="0.3">
      <c r="C1" s="20" t="s">
        <v>13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7" ht="49.95" customHeight="1" x14ac:dyDescent="0.3">
      <c r="A2" s="21"/>
      <c r="B2" s="22"/>
      <c r="C2" s="23" t="s">
        <v>46</v>
      </c>
      <c r="D2" s="23"/>
      <c r="E2" s="23"/>
      <c r="F2" s="23"/>
      <c r="G2" s="23"/>
      <c r="H2" s="24"/>
      <c r="I2" s="61" t="s">
        <v>47</v>
      </c>
      <c r="J2" s="24"/>
      <c r="K2" s="23" t="s">
        <v>48</v>
      </c>
      <c r="L2" s="23"/>
      <c r="M2" s="23"/>
    </row>
    <row r="3" spans="1:17" ht="37.200000000000003" customHeight="1" x14ac:dyDescent="0.3">
      <c r="A3" s="26" t="s">
        <v>16</v>
      </c>
      <c r="B3" s="27"/>
      <c r="C3" s="62" t="s">
        <v>49</v>
      </c>
      <c r="D3" s="63"/>
      <c r="E3" s="62" t="s">
        <v>50</v>
      </c>
      <c r="F3" s="63"/>
      <c r="G3" s="62" t="s">
        <v>51</v>
      </c>
      <c r="H3" s="63"/>
      <c r="I3" s="62" t="s">
        <v>49</v>
      </c>
      <c r="J3" s="63"/>
      <c r="K3" s="62" t="s">
        <v>49</v>
      </c>
      <c r="L3" s="63"/>
      <c r="M3" s="62" t="s">
        <v>51</v>
      </c>
      <c r="N3" s="64"/>
    </row>
    <row r="4" spans="1:17" x14ac:dyDescent="0.3">
      <c r="A4" s="30" t="s">
        <v>52</v>
      </c>
      <c r="B4" s="30"/>
      <c r="C4" s="65">
        <v>155.9</v>
      </c>
      <c r="D4" s="51"/>
      <c r="E4" s="65">
        <v>-1.3000000000000114</v>
      </c>
      <c r="F4" s="51"/>
      <c r="G4" s="65">
        <v>154.6</v>
      </c>
      <c r="H4" s="51"/>
      <c r="I4" s="65">
        <v>145</v>
      </c>
      <c r="J4" s="32"/>
      <c r="K4" s="66">
        <v>7.5999999999999998E-2</v>
      </c>
      <c r="L4" s="67"/>
      <c r="M4" s="66">
        <v>6.7000000000000004E-2</v>
      </c>
    </row>
    <row r="5" spans="1:17" x14ac:dyDescent="0.3">
      <c r="A5" s="30" t="s">
        <v>53</v>
      </c>
      <c r="B5" s="30"/>
      <c r="C5" s="65">
        <v>171.5</v>
      </c>
      <c r="D5" s="51"/>
      <c r="E5" s="65">
        <v>-1.5</v>
      </c>
      <c r="F5" s="51"/>
      <c r="G5" s="65">
        <v>170</v>
      </c>
      <c r="H5" s="51"/>
      <c r="I5" s="65">
        <v>160.4</v>
      </c>
      <c r="J5" s="32"/>
      <c r="K5" s="66">
        <v>6.9000000000000006E-2</v>
      </c>
      <c r="L5" s="67"/>
      <c r="M5" s="66">
        <v>0.06</v>
      </c>
    </row>
    <row r="6" spans="1:17" x14ac:dyDescent="0.3">
      <c r="A6" s="30" t="s">
        <v>54</v>
      </c>
      <c r="B6" s="30"/>
      <c r="C6" s="65">
        <v>196.1</v>
      </c>
      <c r="D6" s="51"/>
      <c r="E6" s="65">
        <v>-1.4000000000000057</v>
      </c>
      <c r="F6" s="51"/>
      <c r="G6" s="65">
        <v>194.7</v>
      </c>
      <c r="H6" s="51"/>
      <c r="I6" s="65">
        <v>187.9</v>
      </c>
      <c r="J6" s="32"/>
      <c r="K6" s="66">
        <v>4.3999999999999997E-2</v>
      </c>
      <c r="L6" s="67"/>
      <c r="M6" s="66">
        <v>3.5999999999999997E-2</v>
      </c>
      <c r="Q6" s="68"/>
    </row>
    <row r="7" spans="1:17" x14ac:dyDescent="0.3">
      <c r="A7" s="30" t="s">
        <v>10</v>
      </c>
      <c r="B7" s="30"/>
      <c r="C7" s="65">
        <v>53.6</v>
      </c>
      <c r="D7" s="51"/>
      <c r="E7" s="65">
        <v>0.29999999999999716</v>
      </c>
      <c r="F7" s="51"/>
      <c r="G7" s="65">
        <v>53.9</v>
      </c>
      <c r="H7" s="51"/>
      <c r="I7" s="65">
        <v>38.700000000000003</v>
      </c>
      <c r="J7" s="32"/>
      <c r="K7" s="66">
        <v>0.38300000000000001</v>
      </c>
      <c r="L7" s="67"/>
      <c r="M7" s="66">
        <v>0.39100000000000001</v>
      </c>
      <c r="Q7" s="69"/>
    </row>
    <row r="8" spans="1:17" x14ac:dyDescent="0.3">
      <c r="Q8" s="70"/>
    </row>
    <row r="10" spans="1:17" x14ac:dyDescent="0.3">
      <c r="C10" s="20" t="s">
        <v>13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7" ht="37.200000000000003" customHeight="1" x14ac:dyDescent="0.3">
      <c r="A11" s="21"/>
      <c r="B11" s="22"/>
      <c r="C11" s="23" t="s">
        <v>55</v>
      </c>
      <c r="D11" s="23"/>
      <c r="E11" s="23"/>
      <c r="F11" s="23"/>
      <c r="G11" s="23"/>
      <c r="H11" s="24"/>
      <c r="I11" s="61" t="s">
        <v>56</v>
      </c>
      <c r="J11" s="24"/>
      <c r="K11" s="23" t="s">
        <v>48</v>
      </c>
      <c r="L11" s="23"/>
      <c r="M11" s="23"/>
    </row>
    <row r="12" spans="1:17" ht="37.200000000000003" customHeight="1" x14ac:dyDescent="0.3">
      <c r="A12" s="26" t="s">
        <v>16</v>
      </c>
      <c r="B12" s="27"/>
      <c r="C12" s="62" t="s">
        <v>49</v>
      </c>
      <c r="D12" s="63"/>
      <c r="E12" s="62" t="s">
        <v>50</v>
      </c>
      <c r="F12" s="63"/>
      <c r="G12" s="62" t="s">
        <v>51</v>
      </c>
      <c r="H12" s="63"/>
      <c r="I12" s="62" t="s">
        <v>49</v>
      </c>
      <c r="J12" s="63"/>
      <c r="K12" s="62" t="s">
        <v>49</v>
      </c>
      <c r="L12" s="63"/>
      <c r="M12" s="62" t="s">
        <v>51</v>
      </c>
    </row>
    <row r="13" spans="1:17" x14ac:dyDescent="0.3">
      <c r="A13" s="30" t="s">
        <v>52</v>
      </c>
      <c r="B13" s="30"/>
      <c r="C13" s="65">
        <v>550</v>
      </c>
      <c r="D13" s="51"/>
      <c r="E13" s="65">
        <v>6.3999999999999773</v>
      </c>
      <c r="F13" s="51"/>
      <c r="G13" s="65">
        <v>556.4</v>
      </c>
      <c r="H13" s="51"/>
      <c r="I13" s="65">
        <v>506.5</v>
      </c>
      <c r="J13" s="32"/>
      <c r="K13" s="66">
        <v>8.5999999999999993E-2</v>
      </c>
      <c r="L13" s="67"/>
      <c r="M13" s="66">
        <v>9.8000000000000004E-2</v>
      </c>
    </row>
    <row r="14" spans="1:17" x14ac:dyDescent="0.3">
      <c r="A14" s="30" t="s">
        <v>53</v>
      </c>
      <c r="B14" s="30"/>
      <c r="C14" s="65">
        <v>612.70000000000005</v>
      </c>
      <c r="D14" s="51"/>
      <c r="E14" s="65">
        <v>6.5999999999999091</v>
      </c>
      <c r="F14" s="51"/>
      <c r="G14" s="65">
        <v>619.29999999999995</v>
      </c>
      <c r="H14" s="51"/>
      <c r="I14" s="65">
        <v>572.20000000000005</v>
      </c>
      <c r="J14" s="32"/>
      <c r="K14" s="66">
        <v>7.0999999999999994E-2</v>
      </c>
      <c r="L14" s="67"/>
      <c r="M14" s="66">
        <v>8.2000000000000003E-2</v>
      </c>
    </row>
    <row r="15" spans="1:17" x14ac:dyDescent="0.3">
      <c r="A15" s="30" t="s">
        <v>54</v>
      </c>
      <c r="B15" s="30"/>
      <c r="C15" s="65">
        <v>631.79999999999995</v>
      </c>
      <c r="D15" s="51"/>
      <c r="E15" s="65">
        <v>5.1000000000000227</v>
      </c>
      <c r="F15" s="51"/>
      <c r="G15" s="65">
        <v>636.9</v>
      </c>
      <c r="H15" s="51"/>
      <c r="I15" s="65">
        <v>607.6</v>
      </c>
      <c r="J15" s="32"/>
      <c r="K15" s="66">
        <v>0.04</v>
      </c>
      <c r="L15" s="67"/>
      <c r="M15" s="66">
        <v>4.8000000000000001E-2</v>
      </c>
    </row>
    <row r="16" spans="1:17" x14ac:dyDescent="0.3">
      <c r="A16" s="30" t="s">
        <v>10</v>
      </c>
      <c r="B16" s="30"/>
      <c r="C16" s="65">
        <v>129.1</v>
      </c>
      <c r="D16" s="51"/>
      <c r="E16" s="65">
        <v>5.2000000000000171</v>
      </c>
      <c r="F16" s="51"/>
      <c r="G16" s="65">
        <v>134.30000000000001</v>
      </c>
      <c r="H16" s="51"/>
      <c r="I16" s="65">
        <v>108.6</v>
      </c>
      <c r="J16" s="32"/>
      <c r="K16" s="66">
        <v>0.189</v>
      </c>
      <c r="L16" s="67"/>
      <c r="M16" s="66">
        <v>0.23699999999999999</v>
      </c>
    </row>
  </sheetData>
  <mergeCells count="6">
    <mergeCell ref="C1:M1"/>
    <mergeCell ref="C2:G2"/>
    <mergeCell ref="K2:M2"/>
    <mergeCell ref="C10:M10"/>
    <mergeCell ref="C11:G11"/>
    <mergeCell ref="K11:M11"/>
  </mergeCells>
  <conditionalFormatting sqref="A4:M7">
    <cfRule type="expression" dxfId="27" priority="2" stopIfTrue="1">
      <formula>IF(COUNTA($A4)=0,0,MOD(SUBTOTAL(103,$A$4:$A4),2)=1)</formula>
    </cfRule>
  </conditionalFormatting>
  <conditionalFormatting sqref="A13:M16">
    <cfRule type="expression" dxfId="26" priority="1" stopIfTrue="1">
      <formula>IF(COUNTA($A13)=0,0,MOD(SUBTOTAL(103,$A$4:$A13),2)=1)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6AB5-F916-41DE-80E1-AD077E1E2838}">
  <sheetPr>
    <tabColor rgb="FFCCECFF"/>
  </sheetPr>
  <dimension ref="A1:M30"/>
  <sheetViews>
    <sheetView topLeftCell="A10" zoomScale="120" zoomScaleNormal="120" workbookViewId="0">
      <selection activeCell="C24" sqref="C24"/>
    </sheetView>
  </sheetViews>
  <sheetFormatPr defaultColWidth="9.33203125" defaultRowHeight="13.2" x14ac:dyDescent="0.25"/>
  <cols>
    <col min="1" max="1" width="70.6640625" style="53" customWidth="1"/>
    <col min="2" max="2" width="1.6640625" style="52" customWidth="1"/>
    <col min="3" max="3" width="15.6640625" style="53" customWidth="1"/>
    <col min="4" max="4" width="1.6640625" style="52" customWidth="1"/>
    <col min="5" max="5" width="15.6640625" style="53" customWidth="1"/>
    <col min="6" max="6" width="1.6640625" style="52" customWidth="1"/>
    <col min="7" max="7" width="15.6640625" style="53" customWidth="1"/>
    <col min="8" max="8" width="1.6640625" style="52" customWidth="1"/>
    <col min="9" max="9" width="15.6640625" style="53" customWidth="1"/>
    <col min="10" max="10" width="1.6640625" style="52" customWidth="1"/>
    <col min="11" max="11" width="15.6640625" style="53" customWidth="1"/>
    <col min="12" max="12" width="1.77734375" style="53" customWidth="1"/>
    <col min="13" max="13" width="15.6640625" style="53" customWidth="1"/>
    <col min="14" max="16384" width="9.33203125" style="53"/>
  </cols>
  <sheetData>
    <row r="1" spans="1:13" s="45" customFormat="1" ht="10.199999999999999" customHeight="1" x14ac:dyDescent="0.2">
      <c r="A1" s="43"/>
      <c r="B1" s="44"/>
      <c r="C1" s="23" t="s">
        <v>31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45" customFormat="1" ht="10.199999999999999" x14ac:dyDescent="0.2">
      <c r="A2" s="43"/>
      <c r="B2" s="44"/>
      <c r="C2" s="46" t="s">
        <v>32</v>
      </c>
      <c r="D2" s="47"/>
      <c r="E2" s="46" t="s">
        <v>33</v>
      </c>
      <c r="F2" s="48"/>
      <c r="G2" s="46" t="s">
        <v>34</v>
      </c>
      <c r="H2" s="48"/>
      <c r="I2" s="46" t="s">
        <v>35</v>
      </c>
      <c r="J2" s="48"/>
      <c r="K2" s="46" t="s">
        <v>36</v>
      </c>
      <c r="M2" s="46" t="s">
        <v>37</v>
      </c>
    </row>
    <row r="3" spans="1:13" x14ac:dyDescent="0.25">
      <c r="A3" s="49" t="s">
        <v>38</v>
      </c>
      <c r="B3" s="50"/>
      <c r="C3" s="31"/>
      <c r="D3" s="51"/>
      <c r="E3" s="31"/>
      <c r="G3" s="31"/>
      <c r="I3" s="31"/>
      <c r="K3" s="31"/>
      <c r="M3" s="31"/>
    </row>
    <row r="4" spans="1:13" x14ac:dyDescent="0.25">
      <c r="A4" s="54" t="s">
        <v>39</v>
      </c>
      <c r="B4" s="50"/>
      <c r="C4" s="38">
        <v>151049</v>
      </c>
      <c r="D4" s="51"/>
      <c r="E4" s="38">
        <v>43094</v>
      </c>
      <c r="G4" s="38">
        <v>46477</v>
      </c>
      <c r="I4" s="38">
        <v>48781</v>
      </c>
      <c r="K4" s="38">
        <v>47511</v>
      </c>
      <c r="M4" s="38">
        <v>185863</v>
      </c>
    </row>
    <row r="5" spans="1:13" x14ac:dyDescent="0.25">
      <c r="A5" s="54" t="s">
        <v>40</v>
      </c>
      <c r="B5" s="50"/>
      <c r="C5" s="34">
        <v>132750</v>
      </c>
      <c r="D5" s="55"/>
      <c r="E5" s="34">
        <v>35682</v>
      </c>
      <c r="G5" s="34">
        <v>39116</v>
      </c>
      <c r="I5" s="34">
        <v>39244</v>
      </c>
      <c r="K5" s="34">
        <v>41203</v>
      </c>
      <c r="M5" s="34">
        <v>155245</v>
      </c>
    </row>
    <row r="6" spans="1:13" x14ac:dyDescent="0.25">
      <c r="A6" s="54" t="s">
        <v>41</v>
      </c>
      <c r="B6" s="50"/>
      <c r="C6" s="34">
        <v>91500</v>
      </c>
      <c r="D6" s="55"/>
      <c r="E6" s="34">
        <v>23569</v>
      </c>
      <c r="G6" s="34">
        <v>24367</v>
      </c>
      <c r="I6" s="34">
        <v>24677</v>
      </c>
      <c r="K6" s="34">
        <v>24993</v>
      </c>
      <c r="M6" s="34">
        <v>97606</v>
      </c>
    </row>
    <row r="7" spans="1:13" x14ac:dyDescent="0.25">
      <c r="A7" s="54" t="s">
        <v>21</v>
      </c>
      <c r="B7" s="50"/>
      <c r="C7" s="34">
        <v>18357</v>
      </c>
      <c r="D7" s="55"/>
      <c r="E7" s="34">
        <v>5903</v>
      </c>
      <c r="G7" s="34">
        <v>6208</v>
      </c>
      <c r="I7" s="34">
        <v>6571</v>
      </c>
      <c r="K7" s="34">
        <v>8828</v>
      </c>
      <c r="M7" s="34">
        <v>27510</v>
      </c>
    </row>
    <row r="8" spans="1:13" x14ac:dyDescent="0.25">
      <c r="A8" s="54" t="s">
        <v>42</v>
      </c>
      <c r="B8" s="50"/>
      <c r="C8" s="34">
        <v>-3482</v>
      </c>
      <c r="D8" s="55"/>
      <c r="E8" s="34">
        <v>-781</v>
      </c>
      <c r="G8" s="34">
        <v>-5767</v>
      </c>
      <c r="I8" s="34">
        <v>-2835</v>
      </c>
      <c r="K8" s="34">
        <v>-572</v>
      </c>
      <c r="M8" s="34">
        <v>-9955</v>
      </c>
    </row>
    <row r="9" spans="1:13" ht="13.8" thickBot="1" x14ac:dyDescent="0.3">
      <c r="A9" s="56" t="s">
        <v>43</v>
      </c>
      <c r="B9" s="50"/>
      <c r="C9" s="36">
        <v>390174</v>
      </c>
      <c r="D9" s="51"/>
      <c r="E9" s="36">
        <v>107467</v>
      </c>
      <c r="G9" s="36">
        <v>110401</v>
      </c>
      <c r="I9" s="36">
        <v>116438</v>
      </c>
      <c r="K9" s="36">
        <v>121963</v>
      </c>
      <c r="M9" s="36">
        <v>456269</v>
      </c>
    </row>
    <row r="10" spans="1:13" ht="13.8" thickTop="1" x14ac:dyDescent="0.25"/>
    <row r="11" spans="1:13" s="45" customFormat="1" ht="10.199999999999999" customHeight="1" x14ac:dyDescent="0.2">
      <c r="A11" s="43"/>
      <c r="B11" s="44"/>
      <c r="C11" s="23" t="s">
        <v>44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s="45" customFormat="1" ht="10.199999999999999" x14ac:dyDescent="0.2">
      <c r="A12" s="43"/>
      <c r="B12" s="44"/>
      <c r="C12" s="46" t="s">
        <v>32</v>
      </c>
      <c r="D12" s="47"/>
      <c r="E12" s="46" t="s">
        <v>33</v>
      </c>
      <c r="F12" s="48"/>
      <c r="G12" s="46" t="s">
        <v>34</v>
      </c>
      <c r="H12" s="48"/>
      <c r="I12" s="46" t="s">
        <v>35</v>
      </c>
      <c r="J12" s="48"/>
      <c r="K12" s="46" t="s">
        <v>36</v>
      </c>
      <c r="M12" s="46" t="s">
        <v>37</v>
      </c>
    </row>
    <row r="13" spans="1:13" x14ac:dyDescent="0.25">
      <c r="A13" s="49" t="s">
        <v>38</v>
      </c>
      <c r="B13" s="50"/>
      <c r="C13" s="31"/>
      <c r="D13" s="51"/>
      <c r="E13" s="31"/>
      <c r="G13" s="31"/>
      <c r="I13" s="31"/>
      <c r="K13" s="31"/>
      <c r="M13" s="31"/>
    </row>
    <row r="14" spans="1:13" x14ac:dyDescent="0.25">
      <c r="A14" s="54" t="s">
        <v>39</v>
      </c>
      <c r="B14" s="50"/>
      <c r="C14" s="38">
        <v>167341</v>
      </c>
      <c r="D14" s="51"/>
      <c r="E14" s="38">
        <v>47079</v>
      </c>
      <c r="G14" s="38">
        <v>50437</v>
      </c>
      <c r="I14" s="38">
        <v>53092</v>
      </c>
      <c r="K14" s="38">
        <v>51934</v>
      </c>
      <c r="M14" s="38">
        <v>202542</v>
      </c>
    </row>
    <row r="15" spans="1:13" x14ac:dyDescent="0.25">
      <c r="A15" s="54" t="s">
        <v>40</v>
      </c>
      <c r="B15" s="50"/>
      <c r="C15" s="34">
        <v>141484</v>
      </c>
      <c r="D15" s="55"/>
      <c r="E15" s="34">
        <v>37840</v>
      </c>
      <c r="G15" s="34">
        <v>41153</v>
      </c>
      <c r="I15" s="34">
        <v>41352</v>
      </c>
      <c r="K15" s="34">
        <v>43539</v>
      </c>
      <c r="M15" s="34">
        <v>163884</v>
      </c>
    </row>
    <row r="16" spans="1:13" x14ac:dyDescent="0.25">
      <c r="A16" s="54" t="s">
        <v>41</v>
      </c>
      <c r="B16" s="50"/>
      <c r="C16" s="34">
        <v>66474</v>
      </c>
      <c r="D16" s="55"/>
      <c r="E16" s="34">
        <v>17426</v>
      </c>
      <c r="G16" s="34">
        <v>18370</v>
      </c>
      <c r="I16" s="34">
        <v>18258</v>
      </c>
      <c r="K16" s="34">
        <v>18234</v>
      </c>
      <c r="M16" s="34">
        <v>72288</v>
      </c>
    </row>
    <row r="17" spans="1:13" x14ac:dyDescent="0.25">
      <c r="A17" s="54" t="s">
        <v>21</v>
      </c>
      <c r="B17" s="50"/>
      <c r="C17" s="34">
        <v>18357</v>
      </c>
      <c r="D17" s="55"/>
      <c r="E17" s="34">
        <v>5903</v>
      </c>
      <c r="G17" s="34">
        <v>6208</v>
      </c>
      <c r="I17" s="34">
        <v>6571</v>
      </c>
      <c r="K17" s="34">
        <v>8828</v>
      </c>
      <c r="M17" s="34">
        <v>27510</v>
      </c>
    </row>
    <row r="18" spans="1:13" x14ac:dyDescent="0.25">
      <c r="A18" s="54" t="s">
        <v>42</v>
      </c>
      <c r="B18" s="50"/>
      <c r="C18" s="34">
        <v>-3482</v>
      </c>
      <c r="D18" s="55"/>
      <c r="E18" s="34">
        <v>-781</v>
      </c>
      <c r="G18" s="34">
        <v>-5767</v>
      </c>
      <c r="I18" s="34">
        <v>-2835</v>
      </c>
      <c r="K18" s="34">
        <v>-572</v>
      </c>
      <c r="M18" s="34">
        <v>-9955</v>
      </c>
    </row>
    <row r="19" spans="1:13" ht="13.8" thickBot="1" x14ac:dyDescent="0.3">
      <c r="A19" s="56" t="s">
        <v>43</v>
      </c>
      <c r="B19" s="50"/>
      <c r="C19" s="36">
        <v>390174</v>
      </c>
      <c r="D19" s="51"/>
      <c r="E19" s="36">
        <v>107467</v>
      </c>
      <c r="G19" s="36">
        <v>110401</v>
      </c>
      <c r="I19" s="36">
        <v>116438</v>
      </c>
      <c r="K19" s="36">
        <v>121963</v>
      </c>
      <c r="M19" s="36">
        <v>456269</v>
      </c>
    </row>
    <row r="20" spans="1:13" ht="13.8" thickTop="1" x14ac:dyDescent="0.25"/>
    <row r="21" spans="1:13" s="45" customFormat="1" ht="10.199999999999999" customHeight="1" x14ac:dyDescent="0.2">
      <c r="A21" s="43"/>
      <c r="B21" s="44"/>
      <c r="C21" s="23" t="s">
        <v>45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45" customFormat="1" ht="10.199999999999999" x14ac:dyDescent="0.2">
      <c r="A22" s="43"/>
      <c r="B22" s="44"/>
      <c r="C22" s="46" t="s">
        <v>32</v>
      </c>
      <c r="D22" s="47"/>
      <c r="E22" s="46" t="s">
        <v>33</v>
      </c>
      <c r="F22" s="48"/>
      <c r="G22" s="46" t="s">
        <v>34</v>
      </c>
      <c r="H22" s="48"/>
      <c r="I22" s="46" t="s">
        <v>35</v>
      </c>
      <c r="J22" s="48"/>
      <c r="K22" s="46" t="s">
        <v>36</v>
      </c>
      <c r="M22" s="46" t="s">
        <v>37</v>
      </c>
    </row>
    <row r="23" spans="1:13" x14ac:dyDescent="0.25">
      <c r="A23" s="49" t="s">
        <v>38</v>
      </c>
      <c r="B23" s="50"/>
      <c r="C23" s="31"/>
      <c r="D23" s="51"/>
      <c r="E23" s="31"/>
      <c r="G23" s="31"/>
      <c r="I23" s="31"/>
      <c r="K23" s="31"/>
      <c r="M23" s="31"/>
    </row>
    <row r="24" spans="1:13" x14ac:dyDescent="0.25">
      <c r="A24" s="54" t="s">
        <v>39</v>
      </c>
      <c r="B24" s="50"/>
      <c r="C24" s="38">
        <v>16292</v>
      </c>
      <c r="D24" s="51"/>
      <c r="E24" s="38">
        <v>3985</v>
      </c>
      <c r="G24" s="38">
        <v>3960</v>
      </c>
      <c r="I24" s="38">
        <v>4311</v>
      </c>
      <c r="K24" s="38">
        <v>4423</v>
      </c>
      <c r="M24" s="38">
        <v>16679</v>
      </c>
    </row>
    <row r="25" spans="1:13" x14ac:dyDescent="0.25">
      <c r="A25" s="54" t="s">
        <v>40</v>
      </c>
      <c r="B25" s="50"/>
      <c r="C25" s="34">
        <v>8734</v>
      </c>
      <c r="D25" s="55"/>
      <c r="E25" s="34">
        <v>2158</v>
      </c>
      <c r="G25" s="34">
        <v>2037</v>
      </c>
      <c r="I25" s="34">
        <v>2108</v>
      </c>
      <c r="K25" s="34">
        <v>2336</v>
      </c>
      <c r="M25" s="34">
        <v>8639</v>
      </c>
    </row>
    <row r="26" spans="1:13" x14ac:dyDescent="0.25">
      <c r="A26" s="54" t="s">
        <v>41</v>
      </c>
      <c r="B26" s="50"/>
      <c r="C26" s="34">
        <v>-25026</v>
      </c>
      <c r="D26" s="55"/>
      <c r="E26" s="34">
        <v>-6143</v>
      </c>
      <c r="G26" s="34">
        <v>-5997</v>
      </c>
      <c r="I26" s="34">
        <v>-6419</v>
      </c>
      <c r="K26" s="34">
        <v>-6759</v>
      </c>
      <c r="M26" s="34">
        <v>-25318</v>
      </c>
    </row>
    <row r="27" spans="1:13" x14ac:dyDescent="0.25">
      <c r="A27" s="54" t="s">
        <v>21</v>
      </c>
      <c r="B27" s="50"/>
      <c r="C27" s="37">
        <v>0</v>
      </c>
      <c r="D27" s="55"/>
      <c r="E27" s="37">
        <v>0</v>
      </c>
      <c r="G27" s="37">
        <v>0</v>
      </c>
      <c r="I27" s="37">
        <v>0</v>
      </c>
      <c r="K27" s="37">
        <v>0</v>
      </c>
      <c r="M27" s="37">
        <v>0</v>
      </c>
    </row>
    <row r="28" spans="1:13" x14ac:dyDescent="0.25">
      <c r="A28" s="54" t="s">
        <v>42</v>
      </c>
      <c r="B28" s="50"/>
      <c r="C28" s="37">
        <v>0</v>
      </c>
      <c r="D28" s="55"/>
      <c r="E28" s="37">
        <v>0</v>
      </c>
      <c r="G28" s="37">
        <v>0</v>
      </c>
      <c r="I28" s="37">
        <v>0</v>
      </c>
      <c r="K28" s="37">
        <v>0</v>
      </c>
      <c r="M28" s="37">
        <v>0</v>
      </c>
    </row>
    <row r="29" spans="1:13" ht="13.8" thickBot="1" x14ac:dyDescent="0.3">
      <c r="A29" s="56" t="s">
        <v>43</v>
      </c>
      <c r="B29" s="50"/>
      <c r="C29" s="57">
        <v>0</v>
      </c>
      <c r="D29" s="58"/>
      <c r="E29" s="57">
        <v>0</v>
      </c>
      <c r="F29" s="59"/>
      <c r="G29" s="57">
        <v>0</v>
      </c>
      <c r="H29" s="59"/>
      <c r="I29" s="57">
        <v>0</v>
      </c>
      <c r="J29" s="59"/>
      <c r="K29" s="57">
        <v>0</v>
      </c>
      <c r="L29" s="60"/>
      <c r="M29" s="57">
        <v>0</v>
      </c>
    </row>
    <row r="30" spans="1:13" ht="13.8" thickTop="1" x14ac:dyDescent="0.25"/>
  </sheetData>
  <mergeCells count="3">
    <mergeCell ref="C1:M1"/>
    <mergeCell ref="C11:M11"/>
    <mergeCell ref="C21:M21"/>
  </mergeCells>
  <conditionalFormatting sqref="A6:A9">
    <cfRule type="expression" dxfId="25" priority="20" stopIfTrue="1">
      <formula>IF(COUNTA($A6)=0,0,MOD(SUBTOTAL(103,$A$3:$A6),2)=1)</formula>
    </cfRule>
  </conditionalFormatting>
  <conditionalFormatting sqref="A16:A19">
    <cfRule type="expression" dxfId="24" priority="14" stopIfTrue="1">
      <formula>IF(COUNTA($A16)=0,0,MOD(SUBTOTAL(103,$A$3:$A16),2)=1)</formula>
    </cfRule>
  </conditionalFormatting>
  <conditionalFormatting sqref="A26:A29">
    <cfRule type="expression" dxfId="23" priority="8" stopIfTrue="1">
      <formula>IF(COUNTA($A26)=0,0,MOD(SUBTOTAL(103,$A$3:$A26),2)=1)</formula>
    </cfRule>
  </conditionalFormatting>
  <conditionalFormatting sqref="A23:E26 A27:D27 E27:E28 B28:D28">
    <cfRule type="expression" dxfId="22" priority="9" stopIfTrue="1">
      <formula>IF(COUNTA($A23)=0,0,MOD(SUBTOTAL(103,$A$3:$A23),2)=1)</formula>
    </cfRule>
  </conditionalFormatting>
  <conditionalFormatting sqref="A3:F7">
    <cfRule type="expression" dxfId="21" priority="21" stopIfTrue="1">
      <formula>IF(COUNTA($A3)=0,0,MOD(SUBTOTAL(103,$A$3:$A3),2)=1)</formula>
    </cfRule>
  </conditionalFormatting>
  <conditionalFormatting sqref="A13:F17">
    <cfRule type="expression" dxfId="20" priority="15" stopIfTrue="1">
      <formula>IF(COUNTA($A13)=0,0,MOD(SUBTOTAL(103,$A$3:$A13),2)=1)</formula>
    </cfRule>
  </conditionalFormatting>
  <conditionalFormatting sqref="B8:E9">
    <cfRule type="expression" dxfId="19" priority="19" stopIfTrue="1">
      <formula>IF(COUNTA($A8)=0,0,MOD(SUBTOTAL(103,$A$3:$A8),2)=1)</formula>
    </cfRule>
  </conditionalFormatting>
  <conditionalFormatting sqref="B18:E19">
    <cfRule type="expression" dxfId="18" priority="13" stopIfTrue="1">
      <formula>IF(COUNTA($A18)=0,0,MOD(SUBTOTAL(103,$A$3:$A18),2)=1)</formula>
    </cfRule>
  </conditionalFormatting>
  <conditionalFormatting sqref="B28:E29">
    <cfRule type="expression" dxfId="17" priority="7" stopIfTrue="1">
      <formula>IF(COUNTA($A28)=0,0,MOD(SUBTOTAL(103,$A$3:$A28),2)=1)</formula>
    </cfRule>
  </conditionalFormatting>
  <conditionalFormatting sqref="F23:F27 J23:J27">
    <cfRule type="expression" dxfId="16" priority="11" stopIfTrue="1">
      <formula>IF(COUNTA($A23)=0,0,MOD(SUBTOTAL(103,$A$3:$A23),2)=1)</formula>
    </cfRule>
  </conditionalFormatting>
  <conditionalFormatting sqref="G3:G9 K3:K9">
    <cfRule type="expression" dxfId="15" priority="18" stopIfTrue="1">
      <formula>IF(COUNTA($A3)=0,0,MOD(SUBTOTAL(103,$A$3:$A3),2)=1)</formula>
    </cfRule>
  </conditionalFormatting>
  <conditionalFormatting sqref="G13:G19 I13:I19 K13:K19 M13:M19">
    <cfRule type="expression" dxfId="14" priority="12" stopIfTrue="1">
      <formula>IF(COUNTA($A13)=0,0,MOD(SUBTOTAL(103,$A$3:$A13),2)=1)</formula>
    </cfRule>
  </conditionalFormatting>
  <conditionalFormatting sqref="G23:G29">
    <cfRule type="expression" dxfId="13" priority="6" stopIfTrue="1">
      <formula>IF(COUNTA($A23)=0,0,MOD(SUBTOTAL(103,$A$3:$A23),2)=1)</formula>
    </cfRule>
  </conditionalFormatting>
  <conditionalFormatting sqref="H3:H7">
    <cfRule type="expression" dxfId="12" priority="22" stopIfTrue="1">
      <formula>IF(COUNTA($A3)=0,0,MOD(SUBTOTAL(103,$A$3:$A3),2)=1)</formula>
    </cfRule>
  </conditionalFormatting>
  <conditionalFormatting sqref="H13:H17">
    <cfRule type="expression" dxfId="11" priority="16" stopIfTrue="1">
      <formula>IF(COUNTA($A13)=0,0,MOD(SUBTOTAL(103,$A$3:$A13),2)=1)</formula>
    </cfRule>
  </conditionalFormatting>
  <conditionalFormatting sqref="H23:H27">
    <cfRule type="expression" dxfId="10" priority="10" stopIfTrue="1">
      <formula>IF(COUNTA($A23)=0,0,MOD(SUBTOTAL(103,$A$3:$A23),2)=1)</formula>
    </cfRule>
  </conditionalFormatting>
  <conditionalFormatting sqref="I3:I9">
    <cfRule type="expression" dxfId="9" priority="2" stopIfTrue="1">
      <formula>IF(COUNTA($A3)=0,0,MOD(SUBTOTAL(103,$A$3:$A3),2)=1)</formula>
    </cfRule>
  </conditionalFormatting>
  <conditionalFormatting sqref="I23:I29">
    <cfRule type="expression" dxfId="8" priority="5" stopIfTrue="1">
      <formula>IF(COUNTA($A23)=0,0,MOD(SUBTOTAL(103,$A$3:$A23),2)=1)</formula>
    </cfRule>
  </conditionalFormatting>
  <conditionalFormatting sqref="J3:J7">
    <cfRule type="expression" dxfId="7" priority="23" stopIfTrue="1">
      <formula>IF(COUNTA($A3)=0,0,MOD(SUBTOTAL(103,$A$3:$A3),2)=1)</formula>
    </cfRule>
  </conditionalFormatting>
  <conditionalFormatting sqref="J13:J17">
    <cfRule type="expression" dxfId="6" priority="17" stopIfTrue="1">
      <formula>IF(COUNTA($A13)=0,0,MOD(SUBTOTAL(103,$A$3:$A13),2)=1)</formula>
    </cfRule>
  </conditionalFormatting>
  <conditionalFormatting sqref="K23:K29">
    <cfRule type="expression" dxfId="5" priority="4" stopIfTrue="1">
      <formula>IF(COUNTA($A23)=0,0,MOD(SUBTOTAL(103,$A$3:$A23),2)=1)</formula>
    </cfRule>
  </conditionalFormatting>
  <conditionalFormatting sqref="M3:M9">
    <cfRule type="expression" dxfId="4" priority="1" stopIfTrue="1">
      <formula>IF(COUNTA($A3)=0,0,MOD(SUBTOTAL(103,$A$3:$A3),2)=1)</formula>
    </cfRule>
  </conditionalFormatting>
  <conditionalFormatting sqref="M23:M29">
    <cfRule type="expression" dxfId="3" priority="3" stopIfTrue="1">
      <formula>IF(COUNTA($A23)=0,0,MOD(SUBTOTAL(103,$A$3:$A23),2)=1)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26E5-BBFF-41A0-BF61-480C7A9ACADD}">
  <sheetPr>
    <tabColor theme="4" tint="0.79998168889431442"/>
  </sheetPr>
  <dimension ref="A1:R10"/>
  <sheetViews>
    <sheetView zoomScale="110" zoomScaleNormal="110" workbookViewId="0">
      <selection activeCell="E22" sqref="E2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2.33203125" customWidth="1"/>
    <col min="5" max="5" width="15.5546875" customWidth="1"/>
    <col min="6" max="6" width="1.5546875" customWidth="1"/>
    <col min="7" max="7" width="15.5546875" customWidth="1"/>
    <col min="8" max="8" width="2.33203125" customWidth="1"/>
    <col min="9" max="9" width="15.5546875" customWidth="1"/>
    <col min="12" max="12" width="10.44140625" bestFit="1" customWidth="1"/>
    <col min="13" max="13" width="8.6640625" bestFit="1" customWidth="1"/>
    <col min="14" max="14" width="10.44140625" bestFit="1" customWidth="1"/>
    <col min="16" max="16" width="10.44140625" bestFit="1" customWidth="1"/>
    <col min="18" max="18" width="10.44140625" bestFit="1" customWidth="1"/>
  </cols>
  <sheetData>
    <row r="1" spans="1:18" x14ac:dyDescent="0.3">
      <c r="C1" s="20" t="s">
        <v>13</v>
      </c>
      <c r="D1" s="20"/>
      <c r="E1" s="20"/>
      <c r="F1" s="20"/>
      <c r="G1" s="20"/>
      <c r="H1" s="20"/>
      <c r="I1" s="20"/>
    </row>
    <row r="2" spans="1:18" ht="24" customHeight="1" x14ac:dyDescent="0.3">
      <c r="A2" s="21"/>
      <c r="B2" s="22"/>
      <c r="C2" s="23" t="s">
        <v>14</v>
      </c>
      <c r="D2" s="23"/>
      <c r="E2" s="23"/>
      <c r="F2" s="24"/>
      <c r="G2" s="23" t="s">
        <v>15</v>
      </c>
      <c r="H2" s="23"/>
      <c r="I2" s="23"/>
      <c r="K2" s="25"/>
      <c r="L2" s="25"/>
      <c r="M2" s="25"/>
      <c r="N2" s="25"/>
      <c r="O2" s="25"/>
      <c r="P2" s="25"/>
      <c r="Q2" s="25"/>
      <c r="R2" s="25"/>
    </row>
    <row r="3" spans="1:18" x14ac:dyDescent="0.3">
      <c r="A3" s="26" t="s">
        <v>16</v>
      </c>
      <c r="B3" s="27"/>
      <c r="C3" s="28" t="s">
        <v>17</v>
      </c>
      <c r="D3" s="29"/>
      <c r="E3" s="28" t="s">
        <v>18</v>
      </c>
      <c r="F3" s="29"/>
      <c r="G3" s="28" t="str">
        <f>+C3</f>
        <v>Low</v>
      </c>
      <c r="H3" s="29"/>
      <c r="I3" s="28" t="str">
        <f>+E3</f>
        <v>High</v>
      </c>
      <c r="K3" s="25"/>
      <c r="L3" s="25"/>
      <c r="M3" s="25"/>
      <c r="N3" s="25"/>
      <c r="O3" s="25"/>
      <c r="P3" s="25"/>
      <c r="Q3" s="25"/>
      <c r="R3" s="25"/>
    </row>
    <row r="4" spans="1:18" x14ac:dyDescent="0.3">
      <c r="A4" s="30" t="s">
        <v>19</v>
      </c>
      <c r="B4" s="30"/>
      <c r="C4" s="31">
        <v>8000</v>
      </c>
      <c r="D4" s="32"/>
      <c r="E4" s="31">
        <v>11000</v>
      </c>
      <c r="F4" s="32"/>
      <c r="G4" s="31">
        <v>30000</v>
      </c>
      <c r="H4" s="32"/>
      <c r="I4" s="31">
        <v>37700</v>
      </c>
      <c r="K4" s="25"/>
      <c r="L4" s="33"/>
      <c r="M4" s="33"/>
      <c r="N4" s="25"/>
      <c r="O4" s="25"/>
      <c r="P4" s="25"/>
      <c r="Q4" s="25"/>
      <c r="R4" s="25"/>
    </row>
    <row r="5" spans="1:18" x14ac:dyDescent="0.3">
      <c r="A5" s="30" t="s">
        <v>20</v>
      </c>
      <c r="B5" s="30"/>
      <c r="C5" s="34">
        <v>18900</v>
      </c>
      <c r="D5" s="32"/>
      <c r="E5" s="34">
        <v>18900</v>
      </c>
      <c r="F5" s="32"/>
      <c r="G5" s="34">
        <v>74500</v>
      </c>
      <c r="H5" s="32"/>
      <c r="I5" s="34">
        <v>74500</v>
      </c>
      <c r="K5" s="25"/>
      <c r="L5" s="25"/>
      <c r="M5" s="25"/>
      <c r="N5" s="25"/>
      <c r="O5" s="25"/>
      <c r="P5" s="25"/>
      <c r="Q5" s="25"/>
      <c r="R5" s="25"/>
    </row>
    <row r="6" spans="1:18" x14ac:dyDescent="0.3">
      <c r="A6" s="30" t="s">
        <v>21</v>
      </c>
      <c r="B6" s="30"/>
      <c r="C6" s="34">
        <v>7400</v>
      </c>
      <c r="D6" s="32"/>
      <c r="E6" s="34">
        <v>7400</v>
      </c>
      <c r="F6" s="32"/>
      <c r="G6" s="34">
        <v>28800</v>
      </c>
      <c r="H6" s="32"/>
      <c r="I6" s="34">
        <v>28800</v>
      </c>
      <c r="K6" s="25"/>
      <c r="L6" s="25"/>
      <c r="M6" s="25"/>
      <c r="N6" s="25"/>
      <c r="O6" s="25"/>
      <c r="P6" s="25"/>
      <c r="Q6" s="25"/>
      <c r="R6" s="25"/>
    </row>
    <row r="7" spans="1:18" x14ac:dyDescent="0.3">
      <c r="A7" s="30" t="s">
        <v>22</v>
      </c>
      <c r="B7" s="30"/>
      <c r="C7" s="34">
        <v>500</v>
      </c>
      <c r="D7" s="32"/>
      <c r="E7" s="34">
        <v>500</v>
      </c>
      <c r="F7" s="32"/>
      <c r="G7" s="34">
        <v>1500</v>
      </c>
      <c r="H7" s="32"/>
      <c r="I7" s="34">
        <v>1500</v>
      </c>
      <c r="K7" s="25"/>
      <c r="L7" s="25"/>
      <c r="M7" s="25"/>
      <c r="N7" s="25"/>
      <c r="O7" s="25"/>
      <c r="P7" s="25"/>
      <c r="Q7" s="25"/>
      <c r="R7" s="25"/>
    </row>
    <row r="8" spans="1:18" ht="16.2" x14ac:dyDescent="0.3">
      <c r="A8" s="30" t="s">
        <v>23</v>
      </c>
      <c r="B8" s="30"/>
      <c r="C8" s="34">
        <v>-5300</v>
      </c>
      <c r="D8" s="32"/>
      <c r="E8" s="34">
        <v>-6100</v>
      </c>
      <c r="F8" s="32"/>
      <c r="G8" s="34">
        <v>-20400</v>
      </c>
      <c r="H8" s="32"/>
      <c r="I8" s="34">
        <v>-22100</v>
      </c>
      <c r="K8" s="25"/>
      <c r="L8" s="25"/>
      <c r="M8" s="25"/>
      <c r="N8" s="25"/>
      <c r="O8" s="25"/>
      <c r="P8" s="25"/>
      <c r="Q8" s="25"/>
      <c r="R8" s="25"/>
    </row>
    <row r="9" spans="1:18" ht="15" thickBot="1" x14ac:dyDescent="0.35">
      <c r="A9" s="35" t="s">
        <v>24</v>
      </c>
      <c r="B9" s="30"/>
      <c r="C9" s="36">
        <v>29500</v>
      </c>
      <c r="D9" s="32"/>
      <c r="E9" s="36">
        <v>31700</v>
      </c>
      <c r="F9" s="32"/>
      <c r="G9" s="36">
        <v>114400</v>
      </c>
      <c r="H9" s="32"/>
      <c r="I9" s="36">
        <v>120400</v>
      </c>
      <c r="K9" s="25"/>
      <c r="L9" s="25"/>
      <c r="M9" s="25"/>
      <c r="N9" s="25"/>
      <c r="O9" s="25"/>
      <c r="P9" s="25"/>
      <c r="Q9" s="25"/>
      <c r="R9" s="25"/>
    </row>
    <row r="10" spans="1:18" ht="15" thickTop="1" x14ac:dyDescent="0.3"/>
  </sheetData>
  <mergeCells count="3">
    <mergeCell ref="C1:I1"/>
    <mergeCell ref="C2:E2"/>
    <mergeCell ref="G2:I2"/>
  </mergeCells>
  <conditionalFormatting sqref="A4:I9">
    <cfRule type="expression" dxfId="2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CF16-81C7-4E5E-889E-FFC3D863400B}">
  <sheetPr>
    <tabColor theme="4" tint="0.79998168889431442"/>
  </sheetPr>
  <dimension ref="A1:R11"/>
  <sheetViews>
    <sheetView zoomScale="110" zoomScaleNormal="110" workbookViewId="0">
      <selection activeCell="E22" sqref="E2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2.33203125" customWidth="1"/>
    <col min="5" max="5" width="15.5546875" customWidth="1"/>
    <col min="6" max="6" width="1.5546875" customWidth="1"/>
    <col min="7" max="7" width="15.5546875" customWidth="1"/>
    <col min="8" max="8" width="2.33203125" customWidth="1"/>
    <col min="9" max="9" width="15.5546875" customWidth="1"/>
    <col min="12" max="12" width="10.44140625" bestFit="1" customWidth="1"/>
    <col min="13" max="13" width="8.6640625" bestFit="1" customWidth="1"/>
    <col min="14" max="14" width="10.44140625" bestFit="1" customWidth="1"/>
    <col min="16" max="16" width="10.44140625" bestFit="1" customWidth="1"/>
    <col min="18" max="18" width="10.44140625" bestFit="1" customWidth="1"/>
  </cols>
  <sheetData>
    <row r="1" spans="1:18" x14ac:dyDescent="0.3">
      <c r="C1" s="20" t="s">
        <v>13</v>
      </c>
      <c r="D1" s="20"/>
      <c r="E1" s="20"/>
      <c r="F1" s="20"/>
      <c r="G1" s="20"/>
      <c r="H1" s="20"/>
      <c r="I1" s="20"/>
    </row>
    <row r="2" spans="1:18" ht="24" customHeight="1" x14ac:dyDescent="0.3">
      <c r="A2" s="21"/>
      <c r="B2" s="22"/>
      <c r="C2" s="23" t="s">
        <v>14</v>
      </c>
      <c r="D2" s="23"/>
      <c r="E2" s="23"/>
      <c r="F2" s="24"/>
      <c r="G2" s="23" t="s">
        <v>15</v>
      </c>
      <c r="H2" s="23"/>
      <c r="I2" s="23"/>
      <c r="K2" s="25"/>
      <c r="L2" s="25"/>
      <c r="M2" s="25"/>
      <c r="N2" s="25"/>
      <c r="O2" s="25"/>
      <c r="P2" s="25"/>
      <c r="Q2" s="25"/>
      <c r="R2" s="25"/>
    </row>
    <row r="3" spans="1:18" x14ac:dyDescent="0.3">
      <c r="A3" s="26" t="s">
        <v>16</v>
      </c>
      <c r="B3" s="27"/>
      <c r="C3" s="28" t="s">
        <v>17</v>
      </c>
      <c r="D3" s="29"/>
      <c r="E3" s="28" t="s">
        <v>18</v>
      </c>
      <c r="F3" s="29"/>
      <c r="G3" s="28" t="str">
        <f>+C3</f>
        <v>Low</v>
      </c>
      <c r="H3" s="29"/>
      <c r="I3" s="28" t="str">
        <f>+E3</f>
        <v>High</v>
      </c>
      <c r="K3" s="25"/>
      <c r="L3" s="25"/>
      <c r="M3" s="25"/>
      <c r="N3" s="25"/>
      <c r="O3" s="25"/>
      <c r="P3" s="25"/>
      <c r="Q3" s="25"/>
      <c r="R3" s="25"/>
    </row>
    <row r="4" spans="1:18" x14ac:dyDescent="0.3">
      <c r="A4" s="30" t="s">
        <v>19</v>
      </c>
      <c r="B4" s="30"/>
      <c r="C4" s="31">
        <v>8000</v>
      </c>
      <c r="D4" s="32"/>
      <c r="E4" s="31">
        <v>11000</v>
      </c>
      <c r="F4" s="32"/>
      <c r="G4" s="31">
        <v>30000</v>
      </c>
      <c r="H4" s="32"/>
      <c r="I4" s="31">
        <v>37700</v>
      </c>
      <c r="K4" s="25"/>
      <c r="L4" s="33"/>
      <c r="M4" s="33"/>
      <c r="N4" s="25"/>
      <c r="O4" s="25"/>
      <c r="P4" s="25"/>
      <c r="Q4" s="25"/>
      <c r="R4" s="25"/>
    </row>
    <row r="5" spans="1:18" x14ac:dyDescent="0.3">
      <c r="A5" s="30" t="s">
        <v>25</v>
      </c>
      <c r="B5" s="30"/>
      <c r="C5" s="34">
        <v>4500</v>
      </c>
      <c r="D5" s="32"/>
      <c r="E5" s="34">
        <v>4500</v>
      </c>
      <c r="F5" s="32"/>
      <c r="G5" s="34">
        <v>17700</v>
      </c>
      <c r="H5" s="32"/>
      <c r="I5" s="34">
        <v>18000</v>
      </c>
      <c r="K5" s="25"/>
      <c r="L5" s="25"/>
      <c r="M5" s="25"/>
      <c r="N5" s="25"/>
      <c r="O5" s="25"/>
      <c r="P5" s="25"/>
      <c r="Q5" s="25"/>
      <c r="R5" s="25"/>
    </row>
    <row r="6" spans="1:18" x14ac:dyDescent="0.3">
      <c r="A6" s="30" t="s">
        <v>20</v>
      </c>
      <c r="B6" s="30"/>
      <c r="C6" s="34">
        <v>18900</v>
      </c>
      <c r="D6" s="32"/>
      <c r="E6" s="34">
        <v>18900</v>
      </c>
      <c r="F6" s="32"/>
      <c r="G6" s="34">
        <v>74500</v>
      </c>
      <c r="H6" s="32"/>
      <c r="I6" s="34">
        <v>74500</v>
      </c>
      <c r="K6" s="25"/>
      <c r="L6" s="25"/>
      <c r="M6" s="25"/>
      <c r="N6" s="25"/>
      <c r="O6" s="25"/>
      <c r="P6" s="25"/>
      <c r="Q6" s="25"/>
      <c r="R6" s="25"/>
    </row>
    <row r="7" spans="1:18" x14ac:dyDescent="0.3">
      <c r="A7" s="30" t="s">
        <v>26</v>
      </c>
      <c r="B7" s="30"/>
      <c r="C7" s="34">
        <v>-3900</v>
      </c>
      <c r="D7" s="32"/>
      <c r="E7" s="34">
        <v>-3900</v>
      </c>
      <c r="F7" s="32"/>
      <c r="G7" s="34">
        <v>-16600</v>
      </c>
      <c r="H7" s="32"/>
      <c r="I7" s="34">
        <v>-16600</v>
      </c>
      <c r="K7" s="25"/>
      <c r="L7" s="25"/>
      <c r="M7" s="25"/>
      <c r="N7" s="25"/>
      <c r="O7" s="25"/>
      <c r="P7" s="25"/>
      <c r="Q7" s="25"/>
      <c r="R7" s="25"/>
    </row>
    <row r="8" spans="1:18" x14ac:dyDescent="0.3">
      <c r="A8" s="30" t="s">
        <v>27</v>
      </c>
      <c r="B8" s="30"/>
      <c r="C8" s="34">
        <v>9500</v>
      </c>
      <c r="D8" s="32"/>
      <c r="E8" s="34">
        <v>9500</v>
      </c>
      <c r="F8" s="32"/>
      <c r="G8" s="34">
        <v>37400</v>
      </c>
      <c r="H8" s="32"/>
      <c r="I8" s="34">
        <v>37400</v>
      </c>
      <c r="K8" s="25"/>
      <c r="L8" s="25"/>
      <c r="M8" s="25"/>
      <c r="N8" s="25"/>
      <c r="O8" s="25"/>
      <c r="P8" s="25"/>
      <c r="Q8" s="25"/>
      <c r="R8" s="25"/>
    </row>
    <row r="9" spans="1:18" ht="15" thickBot="1" x14ac:dyDescent="0.35">
      <c r="A9" s="35" t="s">
        <v>10</v>
      </c>
      <c r="B9" s="30"/>
      <c r="C9" s="36">
        <v>37000</v>
      </c>
      <c r="D9" s="32"/>
      <c r="E9" s="36">
        <v>40000</v>
      </c>
      <c r="F9" s="32"/>
      <c r="G9" s="36">
        <v>143000</v>
      </c>
      <c r="H9" s="32"/>
      <c r="I9" s="36">
        <v>151000</v>
      </c>
      <c r="K9" s="25"/>
      <c r="L9" s="25"/>
      <c r="M9" s="25"/>
      <c r="N9" s="25"/>
      <c r="O9" s="25"/>
      <c r="P9" s="25"/>
      <c r="Q9" s="25"/>
      <c r="R9" s="25"/>
    </row>
    <row r="10" spans="1:18" ht="15" thickTop="1" x14ac:dyDescent="0.3"/>
    <row r="11" spans="1:18" ht="14.4" customHeight="1" x14ac:dyDescent="0.3"/>
  </sheetData>
  <mergeCells count="3">
    <mergeCell ref="C1:I1"/>
    <mergeCell ref="C2:E2"/>
    <mergeCell ref="G2:I2"/>
  </mergeCells>
  <conditionalFormatting sqref="A4:I9">
    <cfRule type="expression" dxfId="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1984-876A-49EC-9063-71E699A52D26}">
  <sheetPr>
    <tabColor theme="4" tint="0.79998168889431442"/>
  </sheetPr>
  <dimension ref="A1:M8"/>
  <sheetViews>
    <sheetView zoomScale="110" zoomScaleNormal="110" workbookViewId="0">
      <selection activeCell="A12" sqref="A1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2.33203125" customWidth="1"/>
    <col min="5" max="5" width="15.5546875" customWidth="1"/>
    <col min="6" max="6" width="1.5546875" customWidth="1"/>
    <col min="7" max="7" width="15.5546875" customWidth="1"/>
    <col min="8" max="8" width="2.33203125" customWidth="1"/>
    <col min="9" max="9" width="15.5546875" customWidth="1"/>
    <col min="12" max="12" width="10.44140625" bestFit="1" customWidth="1"/>
    <col min="13" max="13" width="8.6640625" bestFit="1" customWidth="1"/>
    <col min="14" max="14" width="10.44140625" bestFit="1" customWidth="1"/>
    <col min="16" max="16" width="10.44140625" bestFit="1" customWidth="1"/>
    <col min="18" max="18" width="10.44140625" bestFit="1" customWidth="1"/>
  </cols>
  <sheetData>
    <row r="1" spans="1:13" x14ac:dyDescent="0.3">
      <c r="A1" s="39"/>
      <c r="G1" s="20" t="s">
        <v>13</v>
      </c>
      <c r="H1" s="20"/>
      <c r="I1" s="20"/>
      <c r="J1" s="40"/>
      <c r="K1" s="40"/>
      <c r="L1" s="40"/>
      <c r="M1" s="40"/>
    </row>
    <row r="2" spans="1:13" ht="24" customHeight="1" x14ac:dyDescent="0.3">
      <c r="A2" s="21"/>
      <c r="B2" s="22"/>
      <c r="C2" s="41"/>
      <c r="D2" s="41"/>
      <c r="E2" s="41"/>
      <c r="F2" s="24"/>
      <c r="G2" s="23" t="s">
        <v>15</v>
      </c>
      <c r="H2" s="23"/>
      <c r="I2" s="23"/>
    </row>
    <row r="3" spans="1:13" x14ac:dyDescent="0.3">
      <c r="A3" s="26" t="s">
        <v>16</v>
      </c>
      <c r="B3" s="27"/>
      <c r="C3" s="21"/>
      <c r="D3" s="29"/>
      <c r="E3" s="21"/>
      <c r="F3" s="29"/>
      <c r="G3" s="28" t="s">
        <v>17</v>
      </c>
      <c r="H3" s="29"/>
      <c r="I3" s="28" t="s">
        <v>18</v>
      </c>
    </row>
    <row r="4" spans="1:13" x14ac:dyDescent="0.3">
      <c r="A4" s="30" t="s">
        <v>28</v>
      </c>
      <c r="B4" s="32"/>
      <c r="C4" s="38"/>
      <c r="D4" s="32"/>
      <c r="E4" s="38"/>
      <c r="F4" s="32"/>
      <c r="G4" s="31">
        <v>140000</v>
      </c>
      <c r="H4" s="32"/>
      <c r="I4" s="31">
        <v>148000</v>
      </c>
    </row>
    <row r="5" spans="1:13" x14ac:dyDescent="0.3">
      <c r="A5" s="30" t="s">
        <v>29</v>
      </c>
      <c r="B5" s="32"/>
      <c r="C5" s="42"/>
      <c r="D5" s="32"/>
      <c r="E5" s="42"/>
      <c r="F5" s="32"/>
      <c r="G5" s="42">
        <v>-11000</v>
      </c>
      <c r="H5" s="32"/>
      <c r="I5" s="42">
        <v>-11000</v>
      </c>
    </row>
    <row r="6" spans="1:13" ht="15" thickBot="1" x14ac:dyDescent="0.35">
      <c r="A6" s="35" t="s">
        <v>30</v>
      </c>
      <c r="B6" s="32"/>
      <c r="C6" s="38"/>
      <c r="D6" s="32"/>
      <c r="E6" s="38"/>
      <c r="F6" s="32"/>
      <c r="G6" s="36">
        <v>129000</v>
      </c>
      <c r="H6" s="32"/>
      <c r="I6" s="36">
        <v>137000</v>
      </c>
    </row>
    <row r="7" spans="1:13" ht="15" thickTop="1" x14ac:dyDescent="0.3"/>
    <row r="8" spans="1:13" ht="14.4" customHeight="1" x14ac:dyDescent="0.3"/>
  </sheetData>
  <mergeCells count="3">
    <mergeCell ref="G1:I1"/>
    <mergeCell ref="C2:E2"/>
    <mergeCell ref="G2:I2"/>
  </mergeCells>
  <conditionalFormatting sqref="A1 A4:I6">
    <cfRule type="expression" dxfId="0" priority="1" stopIfTrue="1">
      <formula>IF(COUNTA($A1)=0,0,MOD(SUBTOTAL(103,$A$16:$A1),2)=1)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Guidance 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Non_GAAP_GP</vt:lpstr>
      <vt:lpstr>Non-GAAP operating expense</vt:lpstr>
      <vt:lpstr>Billings</vt:lpstr>
      <vt:lpstr>Constant_currency</vt:lpstr>
      <vt:lpstr>Opex_recast_tables</vt:lpstr>
      <vt:lpstr>Guidance Non-GAAP net income</vt:lpstr>
      <vt:lpstr>Guidance Adjusted EBITDA</vt:lpstr>
      <vt:lpstr>Guidance free cash flow</vt:lpstr>
      <vt:lpstr>FS_Balance_Sheet</vt:lpstr>
      <vt:lpstr>FS_Cash_Flow</vt:lpstr>
      <vt:lpstr>guidance_tble</vt:lpstr>
      <vt:lpstr>Opex_recast_tables!ITM6_T2</vt:lpstr>
      <vt:lpstr>ITM6_T7</vt:lpstr>
      <vt:lpstr>PR_Constant_currency_table</vt:lpstr>
      <vt:lpstr>'Guidance Adjusted EBITDA'!PR_Guidance_Non_GAAP_NI</vt:lpstr>
      <vt:lpstr>PR_Guidance_Non_GAAP_NI</vt:lpstr>
      <vt:lpstr>'Non-GAAP operating expense'!PR_Non_GAAP_GM</vt:lpstr>
      <vt:lpstr>PR_Non_GAAP_GM</vt:lpstr>
      <vt:lpstr>'Adjusted EBITDA'!PR_Non_GAAP_NI</vt:lpstr>
      <vt:lpstr>'Free cash flow'!PR_Non_GAAP_NI</vt:lpstr>
      <vt:lpstr>PR_Non_GAAP_NI</vt:lpstr>
      <vt:lpstr>Opex_recast_tables!PR_Recast_table</vt:lpstr>
      <vt:lpstr>PR_SBC_details</vt:lpstr>
      <vt:lpstr>Statements_Of_Operation!PR_Statements_Of_Operation</vt:lpstr>
      <vt:lpstr>PR_Stmt_CF</vt:lpstr>
      <vt:lpstr>PR_Stock_Comp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Hamme</dc:creator>
  <cp:lastModifiedBy>Kim Hamme</cp:lastModifiedBy>
  <dcterms:created xsi:type="dcterms:W3CDTF">2024-02-21T16:52:19Z</dcterms:created>
  <dcterms:modified xsi:type="dcterms:W3CDTF">2024-02-21T18:07:22Z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